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その他\ＴＤＥ\kpc data\"/>
    </mc:Choice>
  </mc:AlternateContent>
  <xr:revisionPtr revIDLastSave="0" documentId="13_ncr:1_{1F4C4D2A-545F-4ED3-8C54-57173F1E469C}" xr6:coauthVersionLast="47" xr6:coauthVersionMax="47" xr10:uidLastSave="{00000000-0000-0000-0000-000000000000}"/>
  <bookViews>
    <workbookView xWindow="1170" yWindow="1170" windowWidth="25425" windowHeight="13650" xr2:uid="{8ECBC893-C804-418A-B0A8-42C23EEC568F}"/>
  </bookViews>
  <sheets>
    <sheet name="産出量cts" sheetId="4" r:id="rId1"/>
    <sheet name="産出量usd" sheetId="3" r:id="rId2"/>
    <sheet name="輸出入" sheetId="5" r:id="rId3"/>
    <sheet name="graph" sheetId="2" r:id="rId4"/>
    <sheet name="data" sheetId="1" r:id="rId5"/>
  </sheets>
  <definedNames>
    <definedName name="_xlnm.Print_Area" localSheetId="3">graph!$A$1:$L$137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3" l="1"/>
  <c r="L12" i="3"/>
  <c r="L11" i="3"/>
  <c r="L10" i="3"/>
  <c r="L8" i="3"/>
  <c r="L7" i="3"/>
  <c r="L6" i="3"/>
  <c r="L5" i="3"/>
  <c r="I13" i="3"/>
  <c r="I12" i="3"/>
  <c r="I11" i="3"/>
  <c r="I10" i="3"/>
  <c r="I8" i="3"/>
  <c r="I7" i="3"/>
  <c r="I6" i="3"/>
  <c r="I5" i="3"/>
  <c r="F13" i="3"/>
  <c r="F12" i="3"/>
  <c r="F11" i="3"/>
  <c r="F10" i="3"/>
  <c r="F9" i="3"/>
  <c r="F8" i="3"/>
  <c r="F7" i="3"/>
  <c r="F6" i="3"/>
  <c r="F5" i="3"/>
  <c r="K13" i="3"/>
  <c r="K12" i="3"/>
  <c r="K11" i="3"/>
  <c r="K10" i="3"/>
  <c r="K8" i="3"/>
  <c r="K7" i="3"/>
  <c r="K6" i="3"/>
  <c r="K5" i="3"/>
  <c r="H13" i="3"/>
  <c r="H12" i="3"/>
  <c r="H11" i="3"/>
  <c r="H10" i="3"/>
  <c r="H8" i="3"/>
  <c r="H7" i="3"/>
  <c r="H6" i="3"/>
  <c r="H5" i="3"/>
  <c r="E13" i="3"/>
  <c r="E12" i="3"/>
  <c r="E11" i="3"/>
  <c r="E10" i="3"/>
  <c r="E9" i="3"/>
  <c r="E8" i="3"/>
  <c r="E7" i="3"/>
  <c r="E6" i="3"/>
  <c r="E5" i="3"/>
  <c r="J4" i="3"/>
  <c r="G4" i="3"/>
  <c r="D4" i="3"/>
  <c r="H4" i="4"/>
  <c r="I7" i="4" s="1"/>
  <c r="F4" i="4"/>
  <c r="G13" i="4" s="1"/>
  <c r="D4" i="4"/>
  <c r="E7" i="4" s="1"/>
  <c r="K13" i="1"/>
  <c r="L13" i="1"/>
  <c r="M13" i="1"/>
  <c r="N13" i="1"/>
  <c r="K11" i="1"/>
  <c r="L11" i="1"/>
  <c r="M11" i="1"/>
  <c r="N11" i="1"/>
  <c r="G12" i="4"/>
  <c r="G11" i="4"/>
  <c r="G10" i="4"/>
  <c r="G8" i="4"/>
  <c r="G7" i="4"/>
  <c r="G6" i="4"/>
  <c r="G5" i="4"/>
  <c r="E13" i="4"/>
  <c r="E12" i="4"/>
  <c r="E11" i="4"/>
  <c r="E10" i="4"/>
  <c r="E9" i="4"/>
  <c r="E8" i="4"/>
  <c r="N34" i="1"/>
  <c r="N36" i="1" s="1"/>
  <c r="L34" i="1"/>
  <c r="L36" i="1" s="1"/>
  <c r="K34" i="1"/>
  <c r="K36" i="1" s="1"/>
  <c r="M34" i="1"/>
  <c r="M36" i="1" s="1"/>
  <c r="J34" i="1"/>
  <c r="I5" i="4" l="1"/>
  <c r="I8" i="4"/>
  <c r="I10" i="4"/>
  <c r="I11" i="4"/>
  <c r="I12" i="4"/>
  <c r="I13" i="4"/>
  <c r="I6" i="4"/>
  <c r="E5" i="4"/>
  <c r="E6" i="4"/>
  <c r="C34" i="1" l="1"/>
  <c r="C36" i="1" s="1"/>
  <c r="D34" i="1"/>
  <c r="D36" i="1" s="1"/>
  <c r="E34" i="1"/>
  <c r="E36" i="1" s="1"/>
  <c r="F34" i="1"/>
  <c r="F36" i="1" s="1"/>
  <c r="G34" i="1"/>
  <c r="G36" i="1" s="1"/>
  <c r="H34" i="1"/>
  <c r="H36" i="1" s="1"/>
  <c r="I34" i="1"/>
  <c r="I36" i="1" s="1"/>
  <c r="J36" i="1"/>
  <c r="B34" i="1"/>
  <c r="B36" i="1" s="1"/>
  <c r="C11" i="1"/>
  <c r="C13" i="1" s="1"/>
  <c r="D11" i="1"/>
  <c r="D13" i="1" s="1"/>
  <c r="E11" i="1"/>
  <c r="E13" i="1" s="1"/>
  <c r="F11" i="1"/>
  <c r="F13" i="1" s="1"/>
  <c r="G11" i="1"/>
  <c r="G13" i="1" s="1"/>
  <c r="H11" i="1"/>
  <c r="H13" i="1" s="1"/>
  <c r="I11" i="1"/>
  <c r="I13" i="1" s="1"/>
  <c r="J11" i="1"/>
  <c r="J13" i="1" s="1"/>
  <c r="B11" i="1"/>
  <c r="B13" i="1" s="1"/>
</calcChain>
</file>

<file path=xl/sharedStrings.xml><?xml version="1.0" encoding="utf-8"?>
<sst xmlns="http://schemas.openxmlformats.org/spreadsheetml/2006/main" count="113" uniqueCount="46">
  <si>
    <t>国</t>
  </si>
  <si>
    <t>アンゴラ</t>
  </si>
  <si>
    <t>オーストラリア</t>
  </si>
  <si>
    <t>カナダ</t>
  </si>
  <si>
    <t>コンゴ</t>
  </si>
  <si>
    <t>シエラレオネ</t>
  </si>
  <si>
    <t>ジンバブエ</t>
  </si>
  <si>
    <t>その他</t>
  </si>
  <si>
    <t>ナミビア</t>
  </si>
  <si>
    <t>ボツワナ</t>
  </si>
  <si>
    <t>ロシア</t>
  </si>
  <si>
    <t>南アフリカ</t>
  </si>
  <si>
    <t>生産CTS</t>
    <rPh sb="0" eb="2">
      <t>セイサン</t>
    </rPh>
    <phoneticPr fontId="1"/>
  </si>
  <si>
    <t>単位（百万ｃｔｓ）</t>
    <rPh sb="0" eb="2">
      <t>タンイ</t>
    </rPh>
    <rPh sb="3" eb="5">
      <t>ヒャクマン</t>
    </rPh>
    <phoneticPr fontId="1"/>
  </si>
  <si>
    <t>その他</t>
    <rPh sb="2" eb="3">
      <t>タ</t>
    </rPh>
    <phoneticPr fontId="1"/>
  </si>
  <si>
    <t>TOTAL</t>
    <phoneticPr fontId="1"/>
  </si>
  <si>
    <t>単位（百万ドル）</t>
    <rPh sb="0" eb="2">
      <t>タンイ</t>
    </rPh>
    <rPh sb="3" eb="5">
      <t>ヒャクマン</t>
    </rPh>
    <phoneticPr fontId="1"/>
  </si>
  <si>
    <t>生産金額(USD)</t>
    <rPh sb="0" eb="2">
      <t>セイサン</t>
    </rPh>
    <rPh sb="2" eb="4">
      <t>キンガク</t>
    </rPh>
    <phoneticPr fontId="1"/>
  </si>
  <si>
    <t>国</t>
    <rPh sb="0" eb="1">
      <t>クニ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</si>
  <si>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</si>
  <si>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</si>
  <si>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レソト</t>
  </si>
  <si>
    <t>TOTAL</t>
  </si>
  <si>
    <t>ダイヤモンド原石の生産量国別推移</t>
    <rPh sb="6" eb="8">
      <t>ゲンセキ</t>
    </rPh>
    <rPh sb="9" eb="12">
      <t>セイサンリョウ</t>
    </rPh>
    <rPh sb="12" eb="14">
      <t>クニベツ</t>
    </rPh>
    <rPh sb="14" eb="16">
      <t>スイイ</t>
    </rPh>
    <phoneticPr fontId="1"/>
  </si>
  <si>
    <t>シェア</t>
    <phoneticPr fontId="1"/>
  </si>
  <si>
    <t>生産量（千cts）</t>
    <rPh sb="0" eb="3">
      <t>セイサンリョウ</t>
    </rPh>
    <rPh sb="4" eb="5">
      <t>セン</t>
    </rPh>
    <phoneticPr fontId="1"/>
  </si>
  <si>
    <t>上記以外主要国</t>
    <rPh sb="0" eb="4">
      <t>ジョウキイガイ</t>
    </rPh>
    <rPh sb="4" eb="7">
      <t>シュヨウコク</t>
    </rPh>
    <phoneticPr fontId="1"/>
  </si>
  <si>
    <t>ダイヤモンド生産量推移（cts）</t>
    <rPh sb="6" eb="8">
      <t>セイサン</t>
    </rPh>
    <rPh sb="8" eb="9">
      <t>リョウ</t>
    </rPh>
    <rPh sb="9" eb="11">
      <t>スイイ</t>
    </rPh>
    <phoneticPr fontId="1"/>
  </si>
  <si>
    <t>ダイヤモンド生産金額推移（USD）</t>
    <rPh sb="6" eb="8">
      <t>セイサン</t>
    </rPh>
    <rPh sb="8" eb="10">
      <t>キンガク</t>
    </rPh>
    <rPh sb="10" eb="12">
      <t>スイイ</t>
    </rPh>
    <phoneticPr fontId="1"/>
  </si>
  <si>
    <t>生産額（千USD）</t>
    <rPh sb="0" eb="2">
      <t>セイサン</t>
    </rPh>
    <rPh sb="2" eb="3">
      <t>ガク</t>
    </rPh>
    <rPh sb="4" eb="5">
      <t>セン</t>
    </rPh>
    <phoneticPr fontId="1"/>
  </si>
  <si>
    <t>2022年</t>
    <rPh sb="4" eb="5">
      <t>ネン</t>
    </rPh>
    <phoneticPr fontId="2"/>
  </si>
  <si>
    <t>タンザニア</t>
  </si>
  <si>
    <t>タンザニア</t>
    <phoneticPr fontId="1"/>
  </si>
  <si>
    <t>インド</t>
  </si>
  <si>
    <t>アラブ首長国連邦</t>
    <rPh sb="3" eb="8">
      <t>シュチョウコクレンポウ</t>
    </rPh>
    <phoneticPr fontId="2"/>
  </si>
  <si>
    <t>欧州連合</t>
    <rPh sb="0" eb="2">
      <t>オウシュウ</t>
    </rPh>
    <rPh sb="2" eb="4">
      <t>レンゴウ</t>
    </rPh>
    <phoneticPr fontId="2"/>
  </si>
  <si>
    <t>アメリカ</t>
  </si>
  <si>
    <t>中国</t>
    <rPh sb="0" eb="2">
      <t>チュウゴク</t>
    </rPh>
    <phoneticPr fontId="2"/>
  </si>
  <si>
    <t>ダイヤモンド原石の輸出・輸入比較</t>
    <rPh sb="6" eb="8">
      <t>ゲンセキ</t>
    </rPh>
    <rPh sb="9" eb="11">
      <t>ユシュツ</t>
    </rPh>
    <rPh sb="12" eb="14">
      <t>ユニュウ</t>
    </rPh>
    <rPh sb="14" eb="16">
      <t>ヒカク</t>
    </rPh>
    <phoneticPr fontId="1"/>
  </si>
  <si>
    <t>USD(千）</t>
    <rPh sb="4" eb="5">
      <t>セン</t>
    </rPh>
    <phoneticPr fontId="1"/>
  </si>
  <si>
    <t>ctガイ</t>
    <phoneticPr fontId="1"/>
  </si>
  <si>
    <t>ct(千)</t>
    <rPh sb="3" eb="4">
      <t>セン</t>
    </rPh>
    <phoneticPr fontId="2"/>
  </si>
  <si>
    <t>輸出</t>
    <rPh sb="0" eb="2">
      <t>ユシュツ</t>
    </rPh>
    <phoneticPr fontId="1"/>
  </si>
  <si>
    <t>輸入</t>
    <rPh sb="0" eb="2">
      <t>ユニュウ</t>
    </rPh>
    <phoneticPr fontId="1"/>
  </si>
  <si>
    <t>生産量シェア（2022年）cts</t>
    <rPh sb="0" eb="2">
      <t>セイサン</t>
    </rPh>
    <rPh sb="2" eb="3">
      <t>リョウ</t>
    </rPh>
    <rPh sb="11" eb="12">
      <t>ネン</t>
    </rPh>
    <phoneticPr fontId="1"/>
  </si>
  <si>
    <t>生産量シェア（2022年）USD</t>
    <rPh sb="0" eb="2">
      <t>セイサン</t>
    </rPh>
    <rPh sb="2" eb="3">
      <t>リョウ</t>
    </rPh>
    <rPh sb="11" eb="1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</si>
</sst>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#,"/>
    <numFmt numFmtId="178" formatCode="###.00"/>
    <numFmt numFmtId="179" formatCode="#,###"/>
    <numFmt numFmtId="180" formatCode="0000"/>
  </numFmts>
  <fonts count="8" x14ac:knownFonts="1">
    <font>
      <sz val="10"/>
      <color theme="1"/>
      <name val="MS UI Gothic"/>
      <family val="2"/>
      <charset val="128"/>
    </font>
    <font>
      <sz val="6"/>
      <name val="MS UI Gothic"/>
      <family val="2"/>
      <charset val="128"/>
    </font>
    <font>
      <sz val="12"/>
      <color theme="1"/>
      <name val="MS UI Gothic"/>
      <family val="2"/>
      <charset val="128"/>
    </font>
    <font>
      <sz val="14"/>
      <color theme="1"/>
      <name val="MS UI Gothic"/>
      <family val="2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4" fillId="2" borderId="2" xfId="0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177" fontId="4" fillId="0" borderId="9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178" fontId="4" fillId="0" borderId="1" xfId="0" applyNumberFormat="1" applyFont="1" applyBorder="1">
      <alignment vertical="center"/>
    </xf>
    <xf numFmtId="178" fontId="4" fillId="0" borderId="5" xfId="0" applyNumberFormat="1" applyFont="1" applyBorder="1">
      <alignment vertical="center"/>
    </xf>
    <xf numFmtId="178" fontId="4" fillId="0" borderId="2" xfId="0" applyNumberFormat="1" applyFont="1" applyBorder="1">
      <alignment vertical="center"/>
    </xf>
    <xf numFmtId="179" fontId="0" fillId="0" borderId="0" xfId="0" applyNumberFormat="1">
      <alignment vertical="center"/>
    </xf>
    <xf numFmtId="0" fontId="4" fillId="0" borderId="5" xfId="0" applyFont="1" applyBorder="1">
      <alignment vertical="center"/>
    </xf>
    <xf numFmtId="177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4" borderId="7" xfId="0" applyFont="1" applyFill="1" applyBorder="1">
      <alignment vertical="center"/>
    </xf>
    <xf numFmtId="0" fontId="4" fillId="4" borderId="2" xfId="0" applyFont="1" applyFill="1" applyBorder="1">
      <alignment vertical="center"/>
    </xf>
    <xf numFmtId="177" fontId="4" fillId="4" borderId="9" xfId="0" applyNumberFormat="1" applyFont="1" applyFill="1" applyBorder="1">
      <alignment vertical="center"/>
    </xf>
    <xf numFmtId="176" fontId="4" fillId="4" borderId="5" xfId="0" applyNumberFormat="1" applyFont="1" applyFill="1" applyBorder="1">
      <alignment vertical="center"/>
    </xf>
    <xf numFmtId="177" fontId="4" fillId="4" borderId="4" xfId="0" applyNumberFormat="1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6" xfId="0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178" fontId="4" fillId="4" borderId="5" xfId="0" applyNumberFormat="1" applyFont="1" applyFill="1" applyBorder="1">
      <alignment vertical="center"/>
    </xf>
    <xf numFmtId="178" fontId="4" fillId="4" borderId="2" xfId="0" applyNumberFormat="1" applyFont="1" applyFill="1" applyBorder="1">
      <alignment vertical="center"/>
    </xf>
    <xf numFmtId="178" fontId="4" fillId="4" borderId="1" xfId="0" applyNumberFormat="1" applyFont="1" applyFill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180" fontId="0" fillId="0" borderId="0" xfId="0" applyNumberForma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66"/>
      <color rgb="FF99CCFF"/>
      <color rgb="FF6699FF"/>
      <color rgb="FF3366FF"/>
      <color rgb="FF3333FF"/>
      <color rgb="FF6565FF"/>
      <color rgb="FF5353FF"/>
      <color rgb="FF0000B4"/>
      <color rgb="FF0D0DFF"/>
      <color rgb="FF0000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1"/>
          <c:order val="0"/>
          <c:spPr>
            <a:ln w="25400">
              <a:noFill/>
            </a:ln>
          </c:spPr>
          <c:cat>
            <c:numRef>
              <c:f>data!$B$25:$N$25</c:f>
              <c:numCache>
                <c:formatCode>0000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data!$B$36:$N$36</c:f>
              <c:numCache>
                <c:formatCode>#,###</c:formatCode>
                <c:ptCount val="13"/>
                <c:pt idx="0">
                  <c:v>128317461.59999999</c:v>
                </c:pt>
                <c:pt idx="1">
                  <c:v>122828812.54999998</c:v>
                </c:pt>
                <c:pt idx="2">
                  <c:v>127965784.61999999</c:v>
                </c:pt>
                <c:pt idx="3">
                  <c:v>129840910.57999998</c:v>
                </c:pt>
                <c:pt idx="4">
                  <c:v>125420506.08</c:v>
                </c:pt>
                <c:pt idx="5">
                  <c:v>128294753.42</c:v>
                </c:pt>
                <c:pt idx="6">
                  <c:v>126380579.05</c:v>
                </c:pt>
                <c:pt idx="7">
                  <c:v>150936362.25000003</c:v>
                </c:pt>
                <c:pt idx="8">
                  <c:v>148434774.11000001</c:v>
                </c:pt>
                <c:pt idx="9">
                  <c:v>138139370</c:v>
                </c:pt>
                <c:pt idx="10">
                  <c:v>107257494</c:v>
                </c:pt>
                <c:pt idx="11">
                  <c:v>118741894</c:v>
                </c:pt>
                <c:pt idx="12">
                  <c:v>118043198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F5-452E-A6BA-3D34FC7DD896}"/>
            </c:ext>
          </c:extLst>
        </c:ser>
        <c:ser>
          <c:idx val="0"/>
          <c:order val="1"/>
          <c:spPr>
            <a:gradFill flip="none" rotWithShape="1">
              <a:gsLst>
                <a:gs pos="0">
                  <a:schemeClr val="accent1">
                    <a:shade val="30000"/>
                    <a:satMod val="115000"/>
                  </a:schemeClr>
                </a:gs>
                <a:gs pos="50000">
                  <a:schemeClr val="accent1">
                    <a:shade val="67500"/>
                    <a:satMod val="115000"/>
                  </a:schemeClr>
                </a:gs>
                <a:gs pos="100000">
                  <a:schemeClr val="accent1">
                    <a:shade val="100000"/>
                    <a:satMod val="115000"/>
                  </a:schemeClr>
                </a:gs>
              </a:gsLst>
              <a:lin ang="5400000" scaled="1"/>
              <a:tileRect/>
            </a:gradFill>
            <a:ln w="25400">
              <a:noFill/>
            </a:ln>
            <a:effectLst/>
          </c:spPr>
          <c:cat>
            <c:numRef>
              <c:f>data!$B$25:$N$25</c:f>
              <c:numCache>
                <c:formatCode>0000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data!$B$36:$N$36</c:f>
              <c:numCache>
                <c:formatCode>#,###</c:formatCode>
                <c:ptCount val="13"/>
                <c:pt idx="0">
                  <c:v>128317461.59999999</c:v>
                </c:pt>
                <c:pt idx="1">
                  <c:v>122828812.54999998</c:v>
                </c:pt>
                <c:pt idx="2">
                  <c:v>127965784.61999999</c:v>
                </c:pt>
                <c:pt idx="3">
                  <c:v>129840910.57999998</c:v>
                </c:pt>
                <c:pt idx="4">
                  <c:v>125420506.08</c:v>
                </c:pt>
                <c:pt idx="5">
                  <c:v>128294753.42</c:v>
                </c:pt>
                <c:pt idx="6">
                  <c:v>126380579.05</c:v>
                </c:pt>
                <c:pt idx="7">
                  <c:v>150936362.25000003</c:v>
                </c:pt>
                <c:pt idx="8">
                  <c:v>148434774.11000001</c:v>
                </c:pt>
                <c:pt idx="9">
                  <c:v>138139370</c:v>
                </c:pt>
                <c:pt idx="10">
                  <c:v>107257494</c:v>
                </c:pt>
                <c:pt idx="11">
                  <c:v>118741894</c:v>
                </c:pt>
                <c:pt idx="12">
                  <c:v>118043198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F5-452E-A6BA-3D34FC7DD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964352"/>
        <c:axId val="366972672"/>
      </c:areaChart>
      <c:catAx>
        <c:axId val="366964352"/>
        <c:scaling>
          <c:orientation val="minMax"/>
        </c:scaling>
        <c:delete val="0"/>
        <c:axPos val="b"/>
        <c:numFmt formatCode="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UI Gothic" panose="020B0600070205080204" pitchFamily="50" charset="-128"/>
                <a:ea typeface="MS UI Gothic" panose="020B0600070205080204" pitchFamily="50" charset="-128"/>
                <a:cs typeface="+mn-cs"/>
              </a:defRPr>
            </a:pPr>
            <a:endParaRPr lang="ja-JP"/>
          </a:p>
        </c:txPr>
        <c:crossAx val="366972672"/>
        <c:crosses val="autoZero"/>
        <c:auto val="1"/>
        <c:lblAlgn val="ctr"/>
        <c:lblOffset val="100"/>
        <c:noMultiLvlLbl val="0"/>
      </c:catAx>
      <c:valAx>
        <c:axId val="36697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#,,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UI Gothic" panose="020B0600070205080204" pitchFamily="50" charset="-128"/>
                <a:ea typeface="MS UI Gothic" panose="020B0600070205080204" pitchFamily="50" charset="-128"/>
                <a:cs typeface="+mn-cs"/>
              </a:defRPr>
            </a:pPr>
            <a:endParaRPr lang="ja-JP"/>
          </a:p>
        </c:txPr>
        <c:crossAx val="366964352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1"/>
          <c:order val="0"/>
          <c:spPr>
            <a:ln w="25400">
              <a:noFill/>
            </a:ln>
          </c:spPr>
          <c:cat>
            <c:numRef>
              <c:f>data!$B$25:$N$25</c:f>
              <c:numCache>
                <c:formatCode>0000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data!$B$13:$N$13</c:f>
              <c:numCache>
                <c:formatCode>#,###</c:formatCode>
                <c:ptCount val="13"/>
                <c:pt idx="0">
                  <c:v>11392947223.290001</c:v>
                </c:pt>
                <c:pt idx="1">
                  <c:v>14065247064.740002</c:v>
                </c:pt>
                <c:pt idx="2">
                  <c:v>12645625166.789999</c:v>
                </c:pt>
                <c:pt idx="3">
                  <c:v>13581610647.969999</c:v>
                </c:pt>
                <c:pt idx="4">
                  <c:v>15626310414.299999</c:v>
                </c:pt>
                <c:pt idx="5">
                  <c:v>14241019859.809999</c:v>
                </c:pt>
                <c:pt idx="6">
                  <c:v>12268650251.950001</c:v>
                </c:pt>
                <c:pt idx="7">
                  <c:v>14124512315.09</c:v>
                </c:pt>
                <c:pt idx="8">
                  <c:v>14465922106.880001</c:v>
                </c:pt>
                <c:pt idx="9">
                  <c:v>13570535530</c:v>
                </c:pt>
                <c:pt idx="10">
                  <c:v>9237135843</c:v>
                </c:pt>
                <c:pt idx="11">
                  <c:v>12922404638</c:v>
                </c:pt>
                <c:pt idx="12">
                  <c:v>16015871578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FD-4592-9537-7B37477A7B6E}"/>
            </c:ext>
          </c:extLst>
        </c:ser>
        <c:ser>
          <c:idx val="0"/>
          <c:order val="1"/>
          <c:spPr>
            <a:gradFill flip="none" rotWithShape="1">
              <a:gsLst>
                <a:gs pos="0">
                  <a:schemeClr val="accent1">
                    <a:shade val="30000"/>
                    <a:satMod val="115000"/>
                  </a:schemeClr>
                </a:gs>
                <a:gs pos="50000">
                  <a:schemeClr val="accent1">
                    <a:shade val="67500"/>
                    <a:satMod val="115000"/>
                  </a:schemeClr>
                </a:gs>
                <a:gs pos="100000">
                  <a:schemeClr val="accent1">
                    <a:shade val="100000"/>
                    <a:satMod val="115000"/>
                  </a:schemeClr>
                </a:gs>
              </a:gsLst>
              <a:lin ang="5400000" scaled="1"/>
              <a:tileRect/>
            </a:gradFill>
            <a:ln w="25400">
              <a:noFill/>
            </a:ln>
            <a:effectLst/>
          </c:spPr>
          <c:cat>
            <c:numRef>
              <c:f>data!$B$25:$N$25</c:f>
              <c:numCache>
                <c:formatCode>0000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data!$B$13:$N$13</c:f>
              <c:numCache>
                <c:formatCode>#,###</c:formatCode>
                <c:ptCount val="13"/>
                <c:pt idx="0">
                  <c:v>11392947223.290001</c:v>
                </c:pt>
                <c:pt idx="1">
                  <c:v>14065247064.740002</c:v>
                </c:pt>
                <c:pt idx="2">
                  <c:v>12645625166.789999</c:v>
                </c:pt>
                <c:pt idx="3">
                  <c:v>13581610647.969999</c:v>
                </c:pt>
                <c:pt idx="4">
                  <c:v>15626310414.299999</c:v>
                </c:pt>
                <c:pt idx="5">
                  <c:v>14241019859.809999</c:v>
                </c:pt>
                <c:pt idx="6">
                  <c:v>12268650251.950001</c:v>
                </c:pt>
                <c:pt idx="7">
                  <c:v>14124512315.09</c:v>
                </c:pt>
                <c:pt idx="8">
                  <c:v>14465922106.880001</c:v>
                </c:pt>
                <c:pt idx="9">
                  <c:v>13570535530</c:v>
                </c:pt>
                <c:pt idx="10">
                  <c:v>9237135843</c:v>
                </c:pt>
                <c:pt idx="11">
                  <c:v>12922404638</c:v>
                </c:pt>
                <c:pt idx="12">
                  <c:v>16015871578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FD-4592-9537-7B37477A7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964352"/>
        <c:axId val="366972672"/>
      </c:areaChart>
      <c:catAx>
        <c:axId val="366964352"/>
        <c:scaling>
          <c:orientation val="minMax"/>
        </c:scaling>
        <c:delete val="0"/>
        <c:axPos val="b"/>
        <c:numFmt formatCode="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UI Gothic" panose="020B0600070205080204" pitchFamily="50" charset="-128"/>
                <a:ea typeface="MS UI Gothic" panose="020B0600070205080204" pitchFamily="50" charset="-128"/>
                <a:cs typeface="+mn-cs"/>
              </a:defRPr>
            </a:pPr>
            <a:endParaRPr lang="ja-JP"/>
          </a:p>
        </c:txPr>
        <c:crossAx val="366972672"/>
        <c:crosses val="autoZero"/>
        <c:auto val="1"/>
        <c:lblAlgn val="ctr"/>
        <c:lblOffset val="100"/>
        <c:noMultiLvlLbl val="0"/>
      </c:catAx>
      <c:valAx>
        <c:axId val="36697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#,,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UI Gothic" panose="020B0600070205080204" pitchFamily="50" charset="-128"/>
                <a:ea typeface="MS UI Gothic" panose="020B0600070205080204" pitchFamily="50" charset="-128"/>
                <a:cs typeface="+mn-cs"/>
              </a:defRPr>
            </a:pPr>
            <a:endParaRPr lang="ja-JP"/>
          </a:p>
        </c:txPr>
        <c:crossAx val="366964352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E8-471D-AA6A-964AD0D59C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E8-471D-AA6A-964AD0D59C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E8-471D-AA6A-964AD0D59C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E8-471D-AA6A-964AD0D59CF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6E8-471D-AA6A-964AD0D59CF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6E8-471D-AA6A-964AD0D59CF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F7E-48A9-9E47-426E7AA64AB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F7E-48A9-9E47-426E7AA64AB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F7E-48A9-9E47-426E7AA64ABC}"/>
              </c:ext>
            </c:extLst>
          </c:dPt>
          <c:dLbls>
            <c:dLbl>
              <c:idx val="0"/>
              <c:layout>
                <c:manualLayout>
                  <c:x val="-0.23291768856761758"/>
                  <c:y val="9.6157316272965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E8-471D-AA6A-964AD0D59CF5}"/>
                </c:ext>
              </c:extLst>
            </c:dLbl>
            <c:dLbl>
              <c:idx val="1"/>
              <c:layout>
                <c:manualLayout>
                  <c:x val="-0.1341086872337679"/>
                  <c:y val="-0.184235290901137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E8-471D-AA6A-964AD0D59CF5}"/>
                </c:ext>
              </c:extLst>
            </c:dLbl>
            <c:dLbl>
              <c:idx val="2"/>
              <c:layout>
                <c:manualLayout>
                  <c:x val="0.13901754084018184"/>
                  <c:y val="-0.186440288713910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E8-471D-AA6A-964AD0D59CF5}"/>
                </c:ext>
              </c:extLst>
            </c:dLbl>
            <c:dLbl>
              <c:idx val="3"/>
              <c:layout>
                <c:manualLayout>
                  <c:x val="0.14930281255826627"/>
                  <c:y val="-7.48006889763779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E8-471D-AA6A-964AD0D59CF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3914375457166215"/>
                      <c:h val="0.159374999999999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6E8-471D-AA6A-964AD0D59CF5}"/>
                </c:ext>
              </c:extLst>
            </c:dLbl>
            <c:dLbl>
              <c:idx val="5"/>
              <c:layout>
                <c:manualLayout>
                  <c:x val="0.11623051216958535"/>
                  <c:y val="8.6398458005249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E8-471D-AA6A-964AD0D59CF5}"/>
                </c:ext>
              </c:extLst>
            </c:dLbl>
            <c:dLbl>
              <c:idx val="6"/>
              <c:layout>
                <c:manualLayout>
                  <c:x val="0.16377952755905512"/>
                  <c:y val="0.154636920384951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7E-48A9-9E47-426E7AA64ABC}"/>
                </c:ext>
              </c:extLst>
            </c:dLbl>
            <c:dLbl>
              <c:idx val="7"/>
              <c:layout>
                <c:manualLayout>
                  <c:x val="-9.274471838561163E-2"/>
                  <c:y val="1.94296806649168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MS UI Gothic" panose="020B0600070205080204" pitchFamily="50" charset="-128"/>
                      <a:ea typeface="MS UI Gothic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7E-48A9-9E47-426E7AA64ABC}"/>
                </c:ext>
              </c:extLst>
            </c:dLbl>
            <c:dLbl>
              <c:idx val="8"/>
              <c:layout>
                <c:manualLayout>
                  <c:x val="5.9653199087818944E-2"/>
                  <c:y val="0.111572615923009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7E-48A9-9E47-426E7AA64A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MS UI Gothic" panose="020B0600070205080204" pitchFamily="50" charset="-128"/>
                    <a:ea typeface="MS UI Gothic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data!$A$26:$A$34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f>data!$N$26:$N$34</c:f>
              <c:numCache>
                <c:formatCode>#,###</c:formatCode>
                <c:ptCount val="9"/>
                <c:pt idx="0">
                  <c:v>41923910</c:v>
                </c:pt>
                <c:pt idx="1">
                  <c:v>22594704</c:v>
                </c:pt>
                <c:pt idx="2">
                  <c:v>9908997</c:v>
                </c:pt>
                <c:pt idx="3">
                  <c:v>16249217</c:v>
                </c:pt>
                <c:pt idx="4">
                  <c:v>0</c:v>
                </c:pt>
                <c:pt idx="5">
                  <c:v>9660233</c:v>
                </c:pt>
                <c:pt idx="6">
                  <c:v>8763309</c:v>
                </c:pt>
                <c:pt idx="7">
                  <c:v>2054227</c:v>
                </c:pt>
                <c:pt idx="8">
                  <c:v>6888601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8-471D-AA6A-964AD0D59C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  <a:latin typeface="+mn-ea"/>
                <a:ea typeface="+mn-ea"/>
              </a:rPr>
              <a:t>ダイヤモンド原石産出量（単位：</a:t>
            </a:r>
            <a:r>
              <a:rPr lang="en-US" altLang="ja-JP" sz="1400" b="0" i="0" baseline="0">
                <a:effectLst/>
                <a:latin typeface="+mn-ea"/>
                <a:ea typeface="+mn-ea"/>
              </a:rPr>
              <a:t>KCTS)</a:t>
            </a:r>
            <a:endParaRPr lang="ja-JP" altLang="ja-JP" sz="1400" b="0">
              <a:effectLst/>
              <a:latin typeface="+mn-ea"/>
              <a:ea typeface="+mn-ea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400656885102474E-2"/>
          <c:y val="4.4739173228346467E-2"/>
          <c:w val="0.90456291324240212"/>
          <c:h val="0.86765693350831141"/>
        </c:manualLayout>
      </c:layout>
      <c:barChart>
        <c:barDir val="col"/>
        <c:grouping val="clustered"/>
        <c:varyColors val="0"/>
        <c:ser>
          <c:idx val="0"/>
          <c:order val="0"/>
          <c:tx>
            <c:v>2010</c:v>
          </c:tx>
          <c:spPr>
            <a:solidFill>
              <a:schemeClr val="accent1">
                <a:tint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data!$A$25:$A$34</c15:sqref>
                  </c15:fullRef>
                </c:ext>
              </c:extLst>
              <c:f>data!$A$26:$A$34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data!$B$25:$B$34</c15:sqref>
                  </c15:fullRef>
                </c:ext>
              </c:extLst>
              <c:f>data!$B$26:$B$34</c:f>
              <c:numCache>
                <c:formatCode>#,###</c:formatCode>
                <c:ptCount val="9"/>
                <c:pt idx="0">
                  <c:v>34856600</c:v>
                </c:pt>
                <c:pt idx="1">
                  <c:v>22018000</c:v>
                </c:pt>
                <c:pt idx="2">
                  <c:v>20166220.140000001</c:v>
                </c:pt>
                <c:pt idx="3">
                  <c:v>11804095</c:v>
                </c:pt>
                <c:pt idx="4">
                  <c:v>9976154.5</c:v>
                </c:pt>
                <c:pt idx="5">
                  <c:v>8862912</c:v>
                </c:pt>
                <c:pt idx="6">
                  <c:v>8362139.0599999996</c:v>
                </c:pt>
                <c:pt idx="7">
                  <c:v>1692579.3</c:v>
                </c:pt>
                <c:pt idx="8">
                  <c:v>10578761.6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7-48DF-8DBF-93F1A2E8F730}"/>
            </c:ext>
          </c:extLst>
        </c:ser>
        <c:ser>
          <c:idx val="1"/>
          <c:order val="1"/>
          <c:tx>
            <c:v>2011</c:v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data!$A$25:$A$34</c15:sqref>
                  </c15:fullRef>
                </c:ext>
              </c:extLst>
              <c:f>data!$A$26:$A$34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data!$C$25:$C$34</c15:sqref>
                  </c15:fullRef>
                </c:ext>
              </c:extLst>
              <c:f>data!$C$26:$C$34</c:f>
              <c:numCache>
                <c:formatCode>#,###</c:formatCode>
                <c:ptCount val="9"/>
                <c:pt idx="0">
                  <c:v>35139800</c:v>
                </c:pt>
                <c:pt idx="1">
                  <c:v>22904553.989999998</c:v>
                </c:pt>
                <c:pt idx="2">
                  <c:v>19249057.460000001</c:v>
                </c:pt>
                <c:pt idx="3">
                  <c:v>10795259</c:v>
                </c:pt>
                <c:pt idx="4">
                  <c:v>7829805.25</c:v>
                </c:pt>
                <c:pt idx="5">
                  <c:v>7044603</c:v>
                </c:pt>
                <c:pt idx="6">
                  <c:v>8328518.96</c:v>
                </c:pt>
                <c:pt idx="7">
                  <c:v>1255815.96</c:v>
                </c:pt>
                <c:pt idx="8">
                  <c:v>10281398.930000002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E7-48DF-8DBF-93F1A2E8F730}"/>
            </c:ext>
          </c:extLst>
        </c:ser>
        <c:ser>
          <c:idx val="2"/>
          <c:order val="2"/>
          <c:tx>
            <c:v>2012</c:v>
          </c:tx>
          <c:spPr>
            <a:solidFill>
              <a:schemeClr val="accent1">
                <a:tint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data!$A$25:$A$34</c15:sqref>
                  </c15:fullRef>
                </c:ext>
              </c:extLst>
              <c:f>data!$A$26:$A$34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data!$D$25:$D$34</c15:sqref>
                  </c15:fullRef>
                </c:ext>
              </c:extLst>
              <c:f>data!$D$26:$D$34</c:f>
              <c:numCache>
                <c:formatCode>#,###</c:formatCode>
                <c:ptCount val="9"/>
                <c:pt idx="0">
                  <c:v>34927650</c:v>
                </c:pt>
                <c:pt idx="1">
                  <c:v>20554928.449999999</c:v>
                </c:pt>
                <c:pt idx="2">
                  <c:v>21524266.190000001</c:v>
                </c:pt>
                <c:pt idx="3">
                  <c:v>10450618</c:v>
                </c:pt>
                <c:pt idx="4">
                  <c:v>9180923</c:v>
                </c:pt>
                <c:pt idx="5">
                  <c:v>7077431</c:v>
                </c:pt>
                <c:pt idx="6">
                  <c:v>8330995.6799999997</c:v>
                </c:pt>
                <c:pt idx="7">
                  <c:v>1628779.8</c:v>
                </c:pt>
                <c:pt idx="8">
                  <c:v>14290192.5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E7-48DF-8DBF-93F1A2E8F730}"/>
            </c:ext>
          </c:extLst>
        </c:ser>
        <c:ser>
          <c:idx val="3"/>
          <c:order val="3"/>
          <c:tx>
            <c:v>2013</c:v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data!$A$25:$A$34</c15:sqref>
                  </c15:fullRef>
                </c:ext>
              </c:extLst>
              <c:f>data!$A$26:$A$34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data!$E$25:$E$34</c15:sqref>
                  </c15:fullRef>
                </c:ext>
              </c:extLst>
              <c:f>data!$E$26:$E$34</c:f>
              <c:numCache>
                <c:formatCode>#,###</c:formatCode>
                <c:ptCount val="9"/>
                <c:pt idx="0">
                  <c:v>37884140</c:v>
                </c:pt>
                <c:pt idx="1">
                  <c:v>23187580</c:v>
                </c:pt>
                <c:pt idx="2">
                  <c:v>15681984.890000001</c:v>
                </c:pt>
                <c:pt idx="3">
                  <c:v>10599659</c:v>
                </c:pt>
                <c:pt idx="4">
                  <c:v>11728657.41</c:v>
                </c:pt>
                <c:pt idx="5">
                  <c:v>8143256</c:v>
                </c:pt>
                <c:pt idx="6">
                  <c:v>8601695.7100000009</c:v>
                </c:pt>
                <c:pt idx="7">
                  <c:v>1689048.46</c:v>
                </c:pt>
                <c:pt idx="8">
                  <c:v>12324889.109999999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E7-48DF-8DBF-93F1A2E8F730}"/>
            </c:ext>
          </c:extLst>
        </c:ser>
        <c:ser>
          <c:idx val="4"/>
          <c:order val="4"/>
          <c:tx>
            <c:v>2014</c:v>
          </c:tx>
          <c:spPr>
            <a:solidFill>
              <a:schemeClr val="accent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data!$A$25:$A$34</c15:sqref>
                  </c15:fullRef>
                </c:ext>
              </c:extLst>
              <c:f>data!$A$26:$A$34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data!$F$25:$F$34</c15:sqref>
                  </c15:fullRef>
                </c:ext>
              </c:extLst>
              <c:f>data!$F$26:$F$34</c:f>
              <c:numCache>
                <c:formatCode>#,###</c:formatCode>
                <c:ptCount val="9"/>
                <c:pt idx="0">
                  <c:v>38303500</c:v>
                </c:pt>
                <c:pt idx="1">
                  <c:v>24668090.77</c:v>
                </c:pt>
                <c:pt idx="2">
                  <c:v>15652014.630000001</c:v>
                </c:pt>
                <c:pt idx="3">
                  <c:v>12011619</c:v>
                </c:pt>
                <c:pt idx="4">
                  <c:v>9288231.8900000006</c:v>
                </c:pt>
                <c:pt idx="5">
                  <c:v>8058817</c:v>
                </c:pt>
                <c:pt idx="6">
                  <c:v>8791340.0099999998</c:v>
                </c:pt>
                <c:pt idx="7">
                  <c:v>1917689.7</c:v>
                </c:pt>
                <c:pt idx="8">
                  <c:v>6729203.0800000001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E7-48DF-8DBF-93F1A2E8F730}"/>
            </c:ext>
          </c:extLst>
        </c:ser>
        <c:ser>
          <c:idx val="5"/>
          <c:order val="5"/>
          <c:tx>
            <c:v>2015</c:v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data!$A$25:$A$34</c15:sqref>
                  </c15:fullRef>
                </c:ext>
              </c:extLst>
              <c:f>data!$A$26:$A$34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data!$G$25:$G$34</c15:sqref>
                  </c15:fullRef>
                </c:ext>
              </c:extLst>
              <c:f>data!$G$26:$G$34</c:f>
              <c:numCache>
                <c:formatCode>#,###</c:formatCode>
                <c:ptCount val="9"/>
                <c:pt idx="0">
                  <c:v>41912390</c:v>
                </c:pt>
                <c:pt idx="1">
                  <c:v>20778642</c:v>
                </c:pt>
                <c:pt idx="2">
                  <c:v>16016331.67</c:v>
                </c:pt>
                <c:pt idx="3">
                  <c:v>11677472</c:v>
                </c:pt>
                <c:pt idx="4">
                  <c:v>13563935.310000001</c:v>
                </c:pt>
                <c:pt idx="5">
                  <c:v>8232734</c:v>
                </c:pt>
                <c:pt idx="6">
                  <c:v>9016342.6699999999</c:v>
                </c:pt>
                <c:pt idx="7">
                  <c:v>1936984.1</c:v>
                </c:pt>
                <c:pt idx="8">
                  <c:v>5159921.67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E7-48DF-8DBF-93F1A2E8F730}"/>
            </c:ext>
          </c:extLst>
        </c:ser>
        <c:ser>
          <c:idx val="6"/>
          <c:order val="6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data!$A$25:$A$34</c15:sqref>
                  </c15:fullRef>
                </c:ext>
              </c:extLst>
              <c:f>data!$A$26:$A$34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data!$H$25:$H$34</c15:sqref>
                  </c15:fullRef>
                </c:ext>
              </c:extLst>
              <c:f>data!$H$26:$H$34</c:f>
              <c:numCache>
                <c:formatCode>#,###</c:formatCode>
                <c:ptCount val="9"/>
                <c:pt idx="0">
                  <c:v>40322030</c:v>
                </c:pt>
                <c:pt idx="1">
                  <c:v>20501000</c:v>
                </c:pt>
                <c:pt idx="2">
                  <c:v>15559447.189999999</c:v>
                </c:pt>
                <c:pt idx="3">
                  <c:v>13036449</c:v>
                </c:pt>
                <c:pt idx="4">
                  <c:v>13957722</c:v>
                </c:pt>
                <c:pt idx="5">
                  <c:v>8311674</c:v>
                </c:pt>
                <c:pt idx="6">
                  <c:v>9021467.0700000003</c:v>
                </c:pt>
                <c:pt idx="7">
                  <c:v>1717658.2</c:v>
                </c:pt>
                <c:pt idx="8">
                  <c:v>3953131.59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FE7-48DF-8DBF-93F1A2E8F730}"/>
            </c:ext>
          </c:extLst>
        </c:ser>
        <c:ser>
          <c:idx val="7"/>
          <c:order val="7"/>
          <c:tx>
            <c:v>2017</c:v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data!$A$25:$A$34</c15:sqref>
                  </c15:fullRef>
                </c:ext>
              </c:extLst>
              <c:f>data!$A$26:$A$34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data!$I$25:$I$34</c15:sqref>
                  </c15:fullRef>
                </c:ext>
              </c:extLst>
              <c:f>data!$I$26:$I$34</c:f>
              <c:numCache>
                <c:formatCode>#,###</c:formatCode>
                <c:ptCount val="9"/>
                <c:pt idx="0">
                  <c:v>42614780</c:v>
                </c:pt>
                <c:pt idx="1">
                  <c:v>22961298.25</c:v>
                </c:pt>
                <c:pt idx="2">
                  <c:v>18902763.559999999</c:v>
                </c:pt>
                <c:pt idx="3">
                  <c:v>23233988.170000002</c:v>
                </c:pt>
                <c:pt idx="4">
                  <c:v>17134730</c:v>
                </c:pt>
                <c:pt idx="5">
                  <c:v>9682965</c:v>
                </c:pt>
                <c:pt idx="6">
                  <c:v>9438802.0600000005</c:v>
                </c:pt>
                <c:pt idx="7">
                  <c:v>1948412.28</c:v>
                </c:pt>
                <c:pt idx="8">
                  <c:v>5018622.93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E7-48DF-8DBF-93F1A2E8F730}"/>
            </c:ext>
          </c:extLst>
        </c:ser>
        <c:ser>
          <c:idx val="8"/>
          <c:order val="8"/>
          <c:tx>
            <c:v>2018</c:v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data!$A$25:$A$34</c15:sqref>
                  </c15:fullRef>
                </c:ext>
              </c:extLst>
              <c:f>data!$A$26:$A$34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data!$J$25:$J$34</c15:sqref>
                  </c15:fullRef>
                </c:ext>
              </c:extLst>
              <c:f>data!$J$26:$J$34</c:f>
              <c:numCache>
                <c:formatCode>#,###</c:formatCode>
                <c:ptCount val="9"/>
                <c:pt idx="0">
                  <c:v>43161058.829999998</c:v>
                </c:pt>
                <c:pt idx="1">
                  <c:v>24377529</c:v>
                </c:pt>
                <c:pt idx="2">
                  <c:v>16390520.26</c:v>
                </c:pt>
                <c:pt idx="3">
                  <c:v>23194168.77</c:v>
                </c:pt>
                <c:pt idx="4">
                  <c:v>14068878</c:v>
                </c:pt>
                <c:pt idx="5">
                  <c:v>9908165</c:v>
                </c:pt>
                <c:pt idx="6">
                  <c:v>8408687.8699999992</c:v>
                </c:pt>
                <c:pt idx="7">
                  <c:v>2397285.86</c:v>
                </c:pt>
                <c:pt idx="8">
                  <c:v>6528480.5199999996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FE7-48DF-8DBF-93F1A2E8F730}"/>
            </c:ext>
          </c:extLst>
        </c:ser>
        <c:ser>
          <c:idx val="9"/>
          <c:order val="9"/>
          <c:tx>
            <c:v>2019</c:v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data!$A$25:$A$34</c15:sqref>
                  </c15:fullRef>
                </c:ext>
              </c:extLst>
              <c:f>data!$A$26:$A$34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data!$K$25:$K$34</c15:sqref>
                  </c15:fullRef>
                </c:ext>
              </c:extLst>
              <c:f>data!$K$26:$K$34</c:f>
              <c:numCache>
                <c:formatCode>#,###</c:formatCode>
                <c:ptCount val="9"/>
                <c:pt idx="0">
                  <c:v>45271212</c:v>
                </c:pt>
                <c:pt idx="1">
                  <c:v>23687013</c:v>
                </c:pt>
                <c:pt idx="2">
                  <c:v>14158422</c:v>
                </c:pt>
                <c:pt idx="3">
                  <c:v>18638302</c:v>
                </c:pt>
                <c:pt idx="4">
                  <c:v>12998986</c:v>
                </c:pt>
                <c:pt idx="5">
                  <c:v>7180952</c:v>
                </c:pt>
                <c:pt idx="6">
                  <c:v>9121515</c:v>
                </c:pt>
                <c:pt idx="7">
                  <c:v>2018098</c:v>
                </c:pt>
                <c:pt idx="8">
                  <c:v>5064870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E7-48DF-8DBF-93F1A2E8F730}"/>
            </c:ext>
          </c:extLst>
        </c:ser>
        <c:ser>
          <c:idx val="10"/>
          <c:order val="10"/>
          <c:tx>
            <c:v>2020</c:v>
          </c:tx>
          <c:spPr>
            <a:solidFill>
              <a:schemeClr val="accent1">
                <a:shade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data!$A$25:$A$34</c15:sqref>
                  </c15:fullRef>
                </c:ext>
              </c:extLst>
              <c:f>data!$A$26:$A$34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data!$L$25:$L$34</c15:sqref>
                  </c15:fullRef>
                </c:ext>
              </c:extLst>
              <c:f>data!$L$26:$L$34</c:f>
              <c:numCache>
                <c:formatCode>#,###</c:formatCode>
                <c:ptCount val="9"/>
                <c:pt idx="0">
                  <c:v>31186550</c:v>
                </c:pt>
                <c:pt idx="1">
                  <c:v>16940705</c:v>
                </c:pt>
                <c:pt idx="2">
                  <c:v>12743355</c:v>
                </c:pt>
                <c:pt idx="3">
                  <c:v>13103545</c:v>
                </c:pt>
                <c:pt idx="4">
                  <c:v>10945135</c:v>
                </c:pt>
                <c:pt idx="5">
                  <c:v>8478398</c:v>
                </c:pt>
                <c:pt idx="6">
                  <c:v>7909155</c:v>
                </c:pt>
                <c:pt idx="7">
                  <c:v>1549732</c:v>
                </c:pt>
                <c:pt idx="8">
                  <c:v>4400919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FE7-48DF-8DBF-93F1A2E8F730}"/>
            </c:ext>
          </c:extLst>
        </c:ser>
        <c:ser>
          <c:idx val="11"/>
          <c:order val="11"/>
          <c:tx>
            <c:v>2021</c:v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data!$A$25:$A$34</c15:sqref>
                  </c15:fullRef>
                </c:ext>
              </c:extLst>
              <c:f>data!$A$26:$A$34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data!$M$25:$M$34</c15:sqref>
                  </c15:fullRef>
                </c:ext>
              </c:extLst>
              <c:f>data!$M$26:$M$34</c:f>
              <c:numCache>
                <c:formatCode>#,###</c:formatCode>
                <c:ptCount val="9"/>
                <c:pt idx="0">
                  <c:v>39116970</c:v>
                </c:pt>
                <c:pt idx="1">
                  <c:v>22696389</c:v>
                </c:pt>
                <c:pt idx="2">
                  <c:v>12973335</c:v>
                </c:pt>
                <c:pt idx="3">
                  <c:v>17615489</c:v>
                </c:pt>
                <c:pt idx="4">
                  <c:v>0</c:v>
                </c:pt>
                <c:pt idx="5">
                  <c:v>9717641</c:v>
                </c:pt>
                <c:pt idx="6">
                  <c:v>8723068</c:v>
                </c:pt>
                <c:pt idx="7">
                  <c:v>1762905</c:v>
                </c:pt>
                <c:pt idx="8">
                  <c:v>6136097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78-43D0-8CF4-F0F31768B5AE}"/>
            </c:ext>
          </c:extLst>
        </c:ser>
        <c:ser>
          <c:idx val="12"/>
          <c:order val="12"/>
          <c:tx>
            <c:v>2022</c:v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2-4C28-B77B-D8B2E9FE694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2-4C28-B77B-D8B2E9FE694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2-4C28-B77B-D8B2E9FE694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B2-4C28-B77B-D8B2E9FE694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2-4C28-B77B-D8B2E9FE694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2-4C28-B77B-D8B2E9FE694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2-4C28-B77B-D8B2E9FE694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2-4C28-B77B-D8B2E9FE69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ロシア</c:v>
              </c:pt>
              <c:pt idx="1">
                <c:v>ボツワナ</c:v>
              </c:pt>
              <c:pt idx="2">
                <c:v>コンゴ</c:v>
              </c:pt>
              <c:pt idx="3">
                <c:v>カナダ</c:v>
              </c:pt>
              <c:pt idx="4">
                <c:v>オーストラリア</c:v>
              </c:pt>
              <c:pt idx="5">
                <c:v>南アフリカ</c:v>
              </c:pt>
              <c:pt idx="6">
                <c:v>アンゴラ</c:v>
              </c:pt>
              <c:pt idx="7">
                <c:v>ナミビア</c:v>
              </c:pt>
              <c:pt idx="8">
                <c:v>その他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data!$N$25:$N$34</c15:sqref>
                  </c15:fullRef>
                </c:ext>
              </c:extLst>
              <c:f>data!$N$26:$N$34</c:f>
              <c:numCache>
                <c:formatCode>#,###</c:formatCode>
                <c:ptCount val="9"/>
                <c:pt idx="0">
                  <c:v>41923910</c:v>
                </c:pt>
                <c:pt idx="1">
                  <c:v>22594704</c:v>
                </c:pt>
                <c:pt idx="2">
                  <c:v>9908997</c:v>
                </c:pt>
                <c:pt idx="3">
                  <c:v>16249217</c:v>
                </c:pt>
                <c:pt idx="4">
                  <c:v>0</c:v>
                </c:pt>
                <c:pt idx="5">
                  <c:v>9660233</c:v>
                </c:pt>
                <c:pt idx="6">
                  <c:v>8763309</c:v>
                </c:pt>
                <c:pt idx="7">
                  <c:v>2054227</c:v>
                </c:pt>
                <c:pt idx="8">
                  <c:v>6888601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B2-4C28-B77B-D8B2E9FE69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6964352"/>
        <c:axId val="366972672"/>
      </c:barChart>
      <c:catAx>
        <c:axId val="36696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UI Gothic" panose="020B0600070205080204" pitchFamily="50" charset="-128"/>
                <a:ea typeface="MS UI Gothic" panose="020B0600070205080204" pitchFamily="50" charset="-128"/>
                <a:cs typeface="+mn-cs"/>
              </a:defRPr>
            </a:pPr>
            <a:endParaRPr lang="ja-JP"/>
          </a:p>
        </c:txPr>
        <c:crossAx val="366972672"/>
        <c:crosses val="autoZero"/>
        <c:auto val="1"/>
        <c:lblAlgn val="ctr"/>
        <c:lblOffset val="100"/>
        <c:noMultiLvlLbl val="0"/>
      </c:catAx>
      <c:valAx>
        <c:axId val="366972672"/>
        <c:scaling>
          <c:orientation val="minMax"/>
        </c:scaling>
        <c:delete val="0"/>
        <c:axPos val="l"/>
        <c:numFmt formatCode="#,###,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UI Gothic" panose="020B0600070205080204" pitchFamily="50" charset="-128"/>
                <a:ea typeface="MS UI Gothic" panose="020B0600070205080204" pitchFamily="50" charset="-128"/>
                <a:cs typeface="+mn-cs"/>
              </a:defRPr>
            </a:pPr>
            <a:endParaRPr lang="ja-JP"/>
          </a:p>
        </c:txPr>
        <c:crossAx val="3669643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4308635600877764"/>
          <c:y val="0.125"/>
          <c:w val="0.4569136290396133"/>
          <c:h val="0.230235783027121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  <a:latin typeface="+mn-ea"/>
                <a:ea typeface="+mn-ea"/>
              </a:rPr>
              <a:t>ダイヤモンド原石産出</a:t>
            </a:r>
            <a:r>
              <a:rPr lang="ja-JP" altLang="en-US" sz="1400" b="0" i="0" baseline="0">
                <a:effectLst/>
                <a:latin typeface="+mn-ea"/>
                <a:ea typeface="+mn-ea"/>
              </a:rPr>
              <a:t>金額</a:t>
            </a:r>
            <a:r>
              <a:rPr lang="ja-JP" altLang="ja-JP" sz="1400" b="0" i="0" baseline="0">
                <a:effectLst/>
                <a:latin typeface="+mn-ea"/>
                <a:ea typeface="+mn-ea"/>
              </a:rPr>
              <a:t>（単位：</a:t>
            </a:r>
            <a:r>
              <a:rPr lang="en-US" altLang="ja-JP" sz="1400" b="0" i="0" baseline="0">
                <a:effectLst/>
                <a:latin typeface="+mn-ea"/>
                <a:ea typeface="+mn-ea"/>
              </a:rPr>
              <a:t>MMUSD)</a:t>
            </a:r>
            <a:endParaRPr lang="ja-JP" altLang="ja-JP" sz="1400" b="0">
              <a:effectLst/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0.3275032175032174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400656885102474E-2"/>
          <c:y val="4.4739173228346467E-2"/>
          <c:w val="0.90456291324240212"/>
          <c:h val="0.86765693350831141"/>
        </c:manualLayout>
      </c:layout>
      <c:barChart>
        <c:barDir val="col"/>
        <c:grouping val="clustered"/>
        <c:varyColors val="0"/>
        <c:ser>
          <c:idx val="0"/>
          <c:order val="0"/>
          <c:tx>
            <c:v>2010</c:v>
          </c:tx>
          <c:spPr>
            <a:solidFill>
              <a:schemeClr val="accent1">
                <a:tint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data!$A$2:$A$11</c15:sqref>
                  </c15:fullRef>
                </c:ext>
              </c:extLst>
              <c:f>data!$A$3:$A$11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data!$B$2:$B$11</c15:sqref>
                  </c15:fullRef>
                </c:ext>
              </c:extLst>
              <c:f>data!$B$3:$B$11</c:f>
              <c:numCache>
                <c:formatCode>#,###</c:formatCode>
                <c:ptCount val="9"/>
                <c:pt idx="0">
                  <c:v>2382290100</c:v>
                </c:pt>
                <c:pt idx="1">
                  <c:v>2586396620</c:v>
                </c:pt>
                <c:pt idx="2">
                  <c:v>174281769</c:v>
                </c:pt>
                <c:pt idx="3">
                  <c:v>2305388014.5999999</c:v>
                </c:pt>
                <c:pt idx="4">
                  <c:v>251722189.56999999</c:v>
                </c:pt>
                <c:pt idx="5">
                  <c:v>1194279170</c:v>
                </c:pt>
                <c:pt idx="6">
                  <c:v>976318204.86000001</c:v>
                </c:pt>
                <c:pt idx="7">
                  <c:v>744004429.95000005</c:v>
                </c:pt>
                <c:pt idx="8">
                  <c:v>778266725.30999994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8-419F-8FDF-59DF14AD459B}"/>
            </c:ext>
          </c:extLst>
        </c:ser>
        <c:ser>
          <c:idx val="1"/>
          <c:order val="1"/>
          <c:tx>
            <c:v>2011</c:v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data!$A$2:$A$11</c15:sqref>
                  </c15:fullRef>
                </c:ext>
              </c:extLst>
              <c:f>data!$A$3:$A$11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data!$C$2:$C$11</c15:sqref>
                  </c15:fullRef>
                </c:ext>
              </c:extLst>
              <c:f>data!$C$3:$C$11</c:f>
              <c:numCache>
                <c:formatCode>#,###</c:formatCode>
                <c:ptCount val="9"/>
                <c:pt idx="0">
                  <c:v>2674713800</c:v>
                </c:pt>
                <c:pt idx="1">
                  <c:v>3902115904.5300002</c:v>
                </c:pt>
                <c:pt idx="2">
                  <c:v>179608541.19999999</c:v>
                </c:pt>
                <c:pt idx="3">
                  <c:v>2550875198.6199999</c:v>
                </c:pt>
                <c:pt idx="4">
                  <c:v>220720063.59999999</c:v>
                </c:pt>
                <c:pt idx="5">
                  <c:v>1388679076.51</c:v>
                </c:pt>
                <c:pt idx="6">
                  <c:v>1162625477.6400001</c:v>
                </c:pt>
                <c:pt idx="7">
                  <c:v>872567637.00999999</c:v>
                </c:pt>
                <c:pt idx="8">
                  <c:v>1113341365.6300001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48-419F-8FDF-59DF14AD459B}"/>
            </c:ext>
          </c:extLst>
        </c:ser>
        <c:ser>
          <c:idx val="2"/>
          <c:order val="2"/>
          <c:tx>
            <c:v>2012</c:v>
          </c:tx>
          <c:spPr>
            <a:solidFill>
              <a:schemeClr val="accent1">
                <a:tint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data!$A$2:$A$11</c15:sqref>
                  </c15:fullRef>
                </c:ext>
              </c:extLst>
              <c:f>data!$A$3:$A$11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data!$D$2:$D$11</c15:sqref>
                  </c15:fullRef>
                </c:ext>
              </c:extLst>
              <c:f>data!$D$3:$D$11</c:f>
              <c:numCache>
                <c:formatCode>#,###</c:formatCode>
                <c:ptCount val="9"/>
                <c:pt idx="0">
                  <c:v>2873728990</c:v>
                </c:pt>
                <c:pt idx="1">
                  <c:v>2979400296.54</c:v>
                </c:pt>
                <c:pt idx="2">
                  <c:v>183135861.56</c:v>
                </c:pt>
                <c:pt idx="3">
                  <c:v>2007217350.6300001</c:v>
                </c:pt>
                <c:pt idx="4">
                  <c:v>269419306</c:v>
                </c:pt>
                <c:pt idx="5">
                  <c:v>1027131959.9400001</c:v>
                </c:pt>
                <c:pt idx="6">
                  <c:v>1110222942.1300001</c:v>
                </c:pt>
                <c:pt idx="7">
                  <c:v>900497643.82000005</c:v>
                </c:pt>
                <c:pt idx="8">
                  <c:v>1294870816.1699998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48-419F-8FDF-59DF14AD459B}"/>
            </c:ext>
          </c:extLst>
        </c:ser>
        <c:ser>
          <c:idx val="3"/>
          <c:order val="3"/>
          <c:tx>
            <c:v>2013</c:v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data!$A$2:$A$11</c15:sqref>
                  </c15:fullRef>
                </c:ext>
              </c:extLst>
              <c:f>data!$A$3:$A$11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data!$E$2:$E$11</c15:sqref>
                  </c15:fullRef>
                </c:ext>
              </c:extLst>
              <c:f>data!$E$3:$E$11</c:f>
              <c:numCache>
                <c:formatCode>#,###</c:formatCode>
                <c:ptCount val="9"/>
                <c:pt idx="0">
                  <c:v>3114395550</c:v>
                </c:pt>
                <c:pt idx="1">
                  <c:v>3625538396</c:v>
                </c:pt>
                <c:pt idx="2">
                  <c:v>138684052.28</c:v>
                </c:pt>
                <c:pt idx="3">
                  <c:v>1907165516.77</c:v>
                </c:pt>
                <c:pt idx="4">
                  <c:v>381143069</c:v>
                </c:pt>
                <c:pt idx="5">
                  <c:v>1185170617.1500001</c:v>
                </c:pt>
                <c:pt idx="6">
                  <c:v>1163864176.8099999</c:v>
                </c:pt>
                <c:pt idx="7">
                  <c:v>956323435.52999997</c:v>
                </c:pt>
                <c:pt idx="8">
                  <c:v>1109325834.4300001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48-419F-8FDF-59DF14AD459B}"/>
            </c:ext>
          </c:extLst>
        </c:ser>
        <c:ser>
          <c:idx val="4"/>
          <c:order val="4"/>
          <c:tx>
            <c:v>2014</c:v>
          </c:tx>
          <c:spPr>
            <a:solidFill>
              <a:schemeClr val="accent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data!$A$2:$A$11</c15:sqref>
                  </c15:fullRef>
                </c:ext>
              </c:extLst>
              <c:f>data!$A$3:$A$11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data!$F$2:$F$11</c15:sqref>
                  </c15:fullRef>
                </c:ext>
              </c:extLst>
              <c:f>data!$F$3:$F$11</c:f>
              <c:numCache>
                <c:formatCode>#,###</c:formatCode>
                <c:ptCount val="9"/>
                <c:pt idx="0">
                  <c:v>3733262920</c:v>
                </c:pt>
                <c:pt idx="1">
                  <c:v>3646952179</c:v>
                </c:pt>
                <c:pt idx="2">
                  <c:v>136505486.13999999</c:v>
                </c:pt>
                <c:pt idx="3">
                  <c:v>2003267161.4400001</c:v>
                </c:pt>
                <c:pt idx="4">
                  <c:v>304319165</c:v>
                </c:pt>
                <c:pt idx="5">
                  <c:v>2196919273.9499998</c:v>
                </c:pt>
                <c:pt idx="6">
                  <c:v>1317456071.6500001</c:v>
                </c:pt>
                <c:pt idx="7">
                  <c:v>1155536792.3299999</c:v>
                </c:pt>
                <c:pt idx="8">
                  <c:v>1132091364.79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48-419F-8FDF-59DF14AD459B}"/>
            </c:ext>
          </c:extLst>
        </c:ser>
        <c:ser>
          <c:idx val="5"/>
          <c:order val="5"/>
          <c:tx>
            <c:v>2015</c:v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data!$A$2:$A$11</c15:sqref>
                  </c15:fullRef>
                </c:ext>
              </c:extLst>
              <c:f>data!$A$3:$A$11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data!$G$2:$G$11</c15:sqref>
                  </c15:fullRef>
                </c:ext>
              </c:extLst>
              <c:f>data!$G$3:$G$11</c:f>
              <c:numCache>
                <c:formatCode>#,###</c:formatCode>
                <c:ptCount val="9"/>
                <c:pt idx="0">
                  <c:v>4239585340</c:v>
                </c:pt>
                <c:pt idx="1">
                  <c:v>2986469130</c:v>
                </c:pt>
                <c:pt idx="2">
                  <c:v>132539972.19</c:v>
                </c:pt>
                <c:pt idx="3">
                  <c:v>1675936000.0699999</c:v>
                </c:pt>
                <c:pt idx="4">
                  <c:v>308356848</c:v>
                </c:pt>
                <c:pt idx="5">
                  <c:v>1908427446.22</c:v>
                </c:pt>
                <c:pt idx="6">
                  <c:v>1182128882.0699999</c:v>
                </c:pt>
                <c:pt idx="7">
                  <c:v>1052853419.12</c:v>
                </c:pt>
                <c:pt idx="8">
                  <c:v>754722822.13999999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48-419F-8FDF-59DF14AD459B}"/>
            </c:ext>
          </c:extLst>
        </c:ser>
        <c:ser>
          <c:idx val="6"/>
          <c:order val="6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data!$A$2:$A$11</c15:sqref>
                  </c15:fullRef>
                </c:ext>
              </c:extLst>
              <c:f>data!$A$3:$A$11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data!$H$2:$H$11</c15:sqref>
                  </c15:fullRef>
                </c:ext>
              </c:extLst>
              <c:f>data!$H$3:$H$11</c:f>
              <c:numCache>
                <c:formatCode>#,###</c:formatCode>
                <c:ptCount val="9"/>
                <c:pt idx="0">
                  <c:v>3578732550</c:v>
                </c:pt>
                <c:pt idx="1">
                  <c:v>2845948820.0999999</c:v>
                </c:pt>
                <c:pt idx="2">
                  <c:v>135215300</c:v>
                </c:pt>
                <c:pt idx="3">
                  <c:v>1397308511.77</c:v>
                </c:pt>
                <c:pt idx="4">
                  <c:v>216337288</c:v>
                </c:pt>
                <c:pt idx="5">
                  <c:v>1248912617.71</c:v>
                </c:pt>
                <c:pt idx="6">
                  <c:v>1079411359.3699999</c:v>
                </c:pt>
                <c:pt idx="7">
                  <c:v>914827141.10000002</c:v>
                </c:pt>
                <c:pt idx="8">
                  <c:v>851956663.89999998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48-419F-8FDF-59DF14AD459B}"/>
            </c:ext>
          </c:extLst>
        </c:ser>
        <c:ser>
          <c:idx val="7"/>
          <c:order val="7"/>
          <c:tx>
            <c:v>2017</c:v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data!$A$2:$A$11</c15:sqref>
                  </c15:fullRef>
                </c:ext>
              </c:extLst>
              <c:f>data!$A$3:$A$11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data!$I$2:$I$11</c15:sqref>
                  </c15:fullRef>
                </c:ext>
              </c:extLst>
              <c:f>data!$I$3:$I$11</c:f>
              <c:numCache>
                <c:formatCode>#,###</c:formatCode>
                <c:ptCount val="9"/>
                <c:pt idx="0">
                  <c:v>4112173170</c:v>
                </c:pt>
                <c:pt idx="1">
                  <c:v>3329388246.25</c:v>
                </c:pt>
                <c:pt idx="2">
                  <c:v>157270993</c:v>
                </c:pt>
                <c:pt idx="3">
                  <c:v>2059907718</c:v>
                </c:pt>
                <c:pt idx="4">
                  <c:v>199695128</c:v>
                </c:pt>
                <c:pt idx="5">
                  <c:v>1303927050.5799999</c:v>
                </c:pt>
                <c:pt idx="6">
                  <c:v>1104622553.3699999</c:v>
                </c:pt>
                <c:pt idx="7">
                  <c:v>1010716178.9</c:v>
                </c:pt>
                <c:pt idx="8">
                  <c:v>846811276.99000001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48-419F-8FDF-59DF14AD459B}"/>
            </c:ext>
          </c:extLst>
        </c:ser>
        <c:ser>
          <c:idx val="8"/>
          <c:order val="8"/>
          <c:tx>
            <c:v>2018</c:v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data!$A$2:$A$11</c15:sqref>
                  </c15:fullRef>
                </c:ext>
              </c:extLst>
              <c:f>data!$A$3:$A$11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data!$J$2:$J$11</c15:sqref>
                  </c15:fullRef>
                </c:ext>
              </c:extLst>
              <c:f>data!$J$3:$J$11</c:f>
              <c:numCache>
                <c:formatCode>#,###</c:formatCode>
                <c:ptCount val="9"/>
                <c:pt idx="0">
                  <c:v>3983226835.8699999</c:v>
                </c:pt>
                <c:pt idx="1">
                  <c:v>3534741705</c:v>
                </c:pt>
                <c:pt idx="2">
                  <c:v>136125279.69999999</c:v>
                </c:pt>
                <c:pt idx="3">
                  <c:v>2097723338.3399999</c:v>
                </c:pt>
                <c:pt idx="4">
                  <c:v>181320596</c:v>
                </c:pt>
                <c:pt idx="5">
                  <c:v>1228346437.54</c:v>
                </c:pt>
                <c:pt idx="6">
                  <c:v>1223725185.45</c:v>
                </c:pt>
                <c:pt idx="7">
                  <c:v>1125198528.71</c:v>
                </c:pt>
                <c:pt idx="8">
                  <c:v>955514200.26999998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48-419F-8FDF-59DF14AD459B}"/>
            </c:ext>
          </c:extLst>
        </c:ser>
        <c:ser>
          <c:idx val="9"/>
          <c:order val="9"/>
          <c:tx>
            <c:v>2019</c:v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data!$A$2:$A$11</c15:sqref>
                  </c15:fullRef>
                </c:ext>
              </c:extLst>
              <c:f>data!$A$3:$A$11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data!$K$2:$K$11</c15:sqref>
                  </c15:fullRef>
                </c:ext>
              </c:extLst>
              <c:f>data!$K$3:$K$11</c:f>
              <c:numCache>
                <c:formatCode>#,###</c:formatCode>
                <c:ptCount val="9"/>
                <c:pt idx="0">
                  <c:v>4116599277</c:v>
                </c:pt>
                <c:pt idx="1">
                  <c:v>3434616885</c:v>
                </c:pt>
                <c:pt idx="2">
                  <c:v>226116229</c:v>
                </c:pt>
                <c:pt idx="3">
                  <c:v>1697446304</c:v>
                </c:pt>
                <c:pt idx="4">
                  <c:v>159194720</c:v>
                </c:pt>
                <c:pt idx="5">
                  <c:v>873000997</c:v>
                </c:pt>
                <c:pt idx="6">
                  <c:v>1266223479</c:v>
                </c:pt>
                <c:pt idx="7">
                  <c:v>1009548119</c:v>
                </c:pt>
                <c:pt idx="8">
                  <c:v>787789520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48-419F-8FDF-59DF14AD459B}"/>
            </c:ext>
          </c:extLst>
        </c:ser>
        <c:ser>
          <c:idx val="10"/>
          <c:order val="10"/>
          <c:tx>
            <c:v>2020</c:v>
          </c:tx>
          <c:spPr>
            <a:solidFill>
              <a:schemeClr val="accent1">
                <a:shade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data!$A$2:$A$11</c15:sqref>
                  </c15:fullRef>
                </c:ext>
              </c:extLst>
              <c:f>data!$A$3:$A$11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data!$L$2:$L$11</c15:sqref>
                  </c15:fullRef>
                </c:ext>
              </c:extLst>
              <c:f>data!$L$3:$L$11</c:f>
              <c:numCache>
                <c:formatCode>#,###</c:formatCode>
                <c:ptCount val="9"/>
                <c:pt idx="0">
                  <c:v>2254886569</c:v>
                </c:pt>
                <c:pt idx="1">
                  <c:v>2521363106</c:v>
                </c:pt>
                <c:pt idx="2">
                  <c:v>89285337</c:v>
                </c:pt>
                <c:pt idx="3">
                  <c:v>929282614</c:v>
                </c:pt>
                <c:pt idx="4">
                  <c:v>117876142</c:v>
                </c:pt>
                <c:pt idx="5">
                  <c:v>958497881</c:v>
                </c:pt>
                <c:pt idx="6">
                  <c:v>1017283207</c:v>
                </c:pt>
                <c:pt idx="7">
                  <c:v>720378553</c:v>
                </c:pt>
                <c:pt idx="8">
                  <c:v>628282434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48-419F-8FDF-59DF14AD459B}"/>
            </c:ext>
          </c:extLst>
        </c:ser>
        <c:ser>
          <c:idx val="11"/>
          <c:order val="11"/>
          <c:tx>
            <c:v>2021</c:v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data!$A$2:$A$11</c15:sqref>
                  </c15:fullRef>
                </c:ext>
              </c:extLst>
              <c:f>data!$A$3:$A$11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data!$M$2:$M$11</c15:sqref>
                  </c15:fullRef>
                </c:ext>
              </c:extLst>
              <c:f>data!$M$3:$M$11</c:f>
              <c:numCache>
                <c:formatCode>#,###</c:formatCode>
                <c:ptCount val="9"/>
                <c:pt idx="0">
                  <c:v>2642631237</c:v>
                </c:pt>
                <c:pt idx="1">
                  <c:v>3687638888</c:v>
                </c:pt>
                <c:pt idx="2">
                  <c:v>70410401</c:v>
                </c:pt>
                <c:pt idx="3">
                  <c:v>1512172499</c:v>
                </c:pt>
                <c:pt idx="4">
                  <c:v>0</c:v>
                </c:pt>
                <c:pt idx="5">
                  <c:v>1359667615</c:v>
                </c:pt>
                <c:pt idx="6">
                  <c:v>1625904374</c:v>
                </c:pt>
                <c:pt idx="7">
                  <c:v>822575384</c:v>
                </c:pt>
                <c:pt idx="8">
                  <c:v>1201404240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3-430C-801A-648B55B4ED66}"/>
            </c:ext>
          </c:extLst>
        </c:ser>
        <c:ser>
          <c:idx val="12"/>
          <c:order val="12"/>
          <c:tx>
            <c:v>2022</c:v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1A-4C05-84EA-B48322B97F5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1A-4C05-84EA-B48322B97F5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1A-4C05-84EA-B48322B97F5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1A-4C05-84EA-B48322B97F5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1A-4C05-84EA-B48322B97F5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1A-4C05-84EA-B48322B97F5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1A-4C05-84EA-B48322B97F5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1A-4C05-84EA-B48322B97F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ロシア</c:v>
              </c:pt>
              <c:pt idx="1">
                <c:v>ボツワナ</c:v>
              </c:pt>
              <c:pt idx="2">
                <c:v>コンゴ</c:v>
              </c:pt>
              <c:pt idx="3">
                <c:v>カナダ</c:v>
              </c:pt>
              <c:pt idx="4">
                <c:v>オーストラリア</c:v>
              </c:pt>
              <c:pt idx="5">
                <c:v>南アフリカ</c:v>
              </c:pt>
              <c:pt idx="6">
                <c:v>アンゴラ</c:v>
              </c:pt>
              <c:pt idx="7">
                <c:v>ナミビア</c:v>
              </c:pt>
              <c:pt idx="8">
                <c:v>その他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data!$N$2:$N$11</c15:sqref>
                  </c15:fullRef>
                </c:ext>
              </c:extLst>
              <c:f>data!$N$3:$N$11</c:f>
              <c:numCache>
                <c:formatCode>#,###</c:formatCode>
                <c:ptCount val="9"/>
                <c:pt idx="0">
                  <c:v>3553798950</c:v>
                </c:pt>
                <c:pt idx="1">
                  <c:v>4700321539</c:v>
                </c:pt>
                <c:pt idx="2">
                  <c:v>64959638</c:v>
                </c:pt>
                <c:pt idx="3">
                  <c:v>1877747303</c:v>
                </c:pt>
                <c:pt idx="4">
                  <c:v>0</c:v>
                </c:pt>
                <c:pt idx="5">
                  <c:v>1538930037</c:v>
                </c:pt>
                <c:pt idx="6">
                  <c:v>1965247499</c:v>
                </c:pt>
                <c:pt idx="7">
                  <c:v>1234496934</c:v>
                </c:pt>
                <c:pt idx="8">
                  <c:v>1080369678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1A-4C05-84EA-B48322B97F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6964352"/>
        <c:axId val="366972672"/>
      </c:barChart>
      <c:catAx>
        <c:axId val="36696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UI Gothic" panose="020B0600070205080204" pitchFamily="50" charset="-128"/>
                <a:ea typeface="MS UI Gothic" panose="020B0600070205080204" pitchFamily="50" charset="-128"/>
                <a:cs typeface="+mn-cs"/>
              </a:defRPr>
            </a:pPr>
            <a:endParaRPr lang="ja-JP"/>
          </a:p>
        </c:txPr>
        <c:crossAx val="366972672"/>
        <c:crosses val="autoZero"/>
        <c:auto val="1"/>
        <c:lblAlgn val="ctr"/>
        <c:lblOffset val="100"/>
        <c:noMultiLvlLbl val="0"/>
      </c:catAx>
      <c:valAx>
        <c:axId val="366972672"/>
        <c:scaling>
          <c:orientation val="minMax"/>
        </c:scaling>
        <c:delete val="0"/>
        <c:axPos val="l"/>
        <c:numFmt formatCode="#,###,,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UI Gothic" panose="020B0600070205080204" pitchFamily="50" charset="-128"/>
                <a:ea typeface="MS UI Gothic" panose="020B0600070205080204" pitchFamily="50" charset="-128"/>
                <a:cs typeface="+mn-cs"/>
              </a:defRPr>
            </a:pPr>
            <a:endParaRPr lang="ja-JP"/>
          </a:p>
        </c:txPr>
        <c:crossAx val="3669643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4566037353438923"/>
          <c:y val="0.125"/>
          <c:w val="0.45433962646561071"/>
          <c:h val="0.221902449693788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6-4C27-8D34-52A05389B2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6-4C27-8D34-52A05389B2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6-4C27-8D34-52A05389B2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6-4C27-8D34-52A05389B2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6-4C27-8D34-52A05389B2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6-4C27-8D34-52A05389B22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6-4C27-8D34-52A05389B22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6-4C27-8D34-52A05389B22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6-4C27-8D34-52A05389B228}"/>
              </c:ext>
            </c:extLst>
          </c:dPt>
          <c:dLbls>
            <c:dLbl>
              <c:idx val="0"/>
              <c:layout>
                <c:manualLayout>
                  <c:x val="-0.18422012822167722"/>
                  <c:y val="0.205105807086614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36-4C27-8D34-52A05389B228}"/>
                </c:ext>
              </c:extLst>
            </c:dLbl>
            <c:dLbl>
              <c:idx val="1"/>
              <c:layout>
                <c:manualLayout>
                  <c:x val="-0.2356892273711689"/>
                  <c:y val="-0.179943132108486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36-4C27-8D34-52A05389B228}"/>
                </c:ext>
              </c:extLst>
            </c:dLbl>
            <c:dLbl>
              <c:idx val="2"/>
              <c:layout>
                <c:manualLayout>
                  <c:x val="-0.19427764152431765"/>
                  <c:y val="-1.5690616797900262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MS UI Gothic" panose="020B0600070205080204" pitchFamily="50" charset="-128"/>
                      <a:ea typeface="MS UI Gothic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36-4C27-8D34-52A05389B228}"/>
                </c:ext>
              </c:extLst>
            </c:dLbl>
            <c:dLbl>
              <c:idx val="3"/>
              <c:layout>
                <c:manualLayout>
                  <c:x val="0.13249257777204079"/>
                  <c:y val="-0.17192557961504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36-4C27-8D34-52A05389B22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2821479282302826"/>
                      <c:h val="0.159374999999999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A36-4C27-8D34-52A05389B228}"/>
                </c:ext>
              </c:extLst>
            </c:dLbl>
            <c:dLbl>
              <c:idx val="5"/>
              <c:layout>
                <c:manualLayout>
                  <c:x val="0.12328585975933334"/>
                  <c:y val="-8.70100612423447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36-4C27-8D34-52A05389B228}"/>
                </c:ext>
              </c:extLst>
            </c:dLbl>
            <c:dLbl>
              <c:idx val="6"/>
              <c:layout>
                <c:manualLayout>
                  <c:x val="0.1101969221060482"/>
                  <c:y val="6.9961996937882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36-4C27-8D34-52A05389B228}"/>
                </c:ext>
              </c:extLst>
            </c:dLbl>
            <c:dLbl>
              <c:idx val="7"/>
              <c:layout>
                <c:manualLayout>
                  <c:x val="0.16052952397343773"/>
                  <c:y val="0.16807770122484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36-4C27-8D34-52A05389B228}"/>
                </c:ext>
              </c:extLst>
            </c:dLbl>
            <c:dLbl>
              <c:idx val="8"/>
              <c:layout>
                <c:manualLayout>
                  <c:x val="7.2419718027049829E-2"/>
                  <c:y val="0.1301640419947506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36-4C27-8D34-52A05389B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MS UI Gothic" panose="020B0600070205080204" pitchFamily="50" charset="-128"/>
                    <a:ea typeface="MS UI Gothic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data!$A$3:$A$11</c:f>
              <c:strCache>
                <c:ptCount val="9"/>
                <c:pt idx="0">
                  <c:v>ロシア</c:v>
                </c:pt>
                <c:pt idx="1">
                  <c:v>ボツワナ</c:v>
                </c:pt>
                <c:pt idx="2">
                  <c:v>コンゴ</c:v>
                </c:pt>
                <c:pt idx="3">
                  <c:v>カナダ</c:v>
                </c:pt>
                <c:pt idx="4">
                  <c:v>オーストラリア</c:v>
                </c:pt>
                <c:pt idx="5">
                  <c:v>南アフリカ</c:v>
                </c:pt>
                <c:pt idx="6">
                  <c:v>アンゴラ</c:v>
                </c:pt>
                <c:pt idx="7">
                  <c:v>ナミビア</c:v>
                </c:pt>
                <c:pt idx="8">
                  <c:v>その他</c:v>
                </c:pt>
              </c:strCache>
            </c:strRef>
          </c:cat>
          <c:val>
            <c:numRef>
              <c:f>data!$N$3:$N$11</c:f>
              <c:numCache>
                <c:formatCode>#,###</c:formatCode>
                <c:ptCount val="9"/>
                <c:pt idx="0">
                  <c:v>3553798950</c:v>
                </c:pt>
                <c:pt idx="1">
                  <c:v>4700321539</c:v>
                </c:pt>
                <c:pt idx="2">
                  <c:v>64959638</c:v>
                </c:pt>
                <c:pt idx="3">
                  <c:v>1877747303</c:v>
                </c:pt>
                <c:pt idx="4">
                  <c:v>0</c:v>
                </c:pt>
                <c:pt idx="5">
                  <c:v>1538930037</c:v>
                </c:pt>
                <c:pt idx="6">
                  <c:v>1965247499</c:v>
                </c:pt>
                <c:pt idx="7">
                  <c:v>1234496934</c:v>
                </c:pt>
                <c:pt idx="8">
                  <c:v>1080369678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A36-4C27-8D34-52A05389B22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0</xdr:rowOff>
    </xdr:from>
    <xdr:to>
      <xdr:col>13</xdr:col>
      <xdr:colOff>19050</xdr:colOff>
      <xdr:row>28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710E8D2-01CA-4E38-87B2-8F230D0293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31</xdr:row>
      <xdr:rowOff>0</xdr:rowOff>
    </xdr:from>
    <xdr:to>
      <xdr:col>13</xdr:col>
      <xdr:colOff>28575</xdr:colOff>
      <xdr:row>55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E3CBBBE-A9B3-4CB5-B688-CAF0FFF2C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0</xdr:rowOff>
    </xdr:from>
    <xdr:to>
      <xdr:col>6</xdr:col>
      <xdr:colOff>0</xdr:colOff>
      <xdr:row>82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0147493-A73D-45C5-99F1-8FA87C590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86</xdr:row>
      <xdr:rowOff>142875</xdr:rowOff>
    </xdr:from>
    <xdr:to>
      <xdr:col>17</xdr:col>
      <xdr:colOff>304800</xdr:colOff>
      <xdr:row>116</xdr:row>
      <xdr:rowOff>114300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250FE8E0-9BFC-43AB-8A4B-BB4E7B6A3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323850</xdr:colOff>
      <xdr:row>120</xdr:row>
      <xdr:rowOff>95250</xdr:rowOff>
    </xdr:from>
    <xdr:to>
      <xdr:col>17</xdr:col>
      <xdr:colOff>314325</xdr:colOff>
      <xdr:row>150</xdr:row>
      <xdr:rowOff>95250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FF6DA532-40A4-41DD-8276-F2DAD2483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66675</xdr:colOff>
      <xdr:row>58</xdr:row>
      <xdr:rowOff>0</xdr:rowOff>
    </xdr:from>
    <xdr:to>
      <xdr:col>12</xdr:col>
      <xdr:colOff>66675</xdr:colOff>
      <xdr:row>82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9AA1A73A-4639-4C23-80B8-5FF0F0916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8B419-1572-4B44-B480-938ACF0454E6}">
  <dimension ref="B2:L30"/>
  <sheetViews>
    <sheetView showGridLines="0" tabSelected="1" zoomScaleNormal="100" workbookViewId="0"/>
  </sheetViews>
  <sheetFormatPr defaultRowHeight="18.75" x14ac:dyDescent="0.15"/>
  <cols>
    <col min="1" max="1" width="9.140625" style="4"/>
    <col min="2" max="2" width="3.7109375" style="4" customWidth="1"/>
    <col min="3" max="3" width="17.5703125" style="4" bestFit="1" customWidth="1"/>
    <col min="4" max="4" width="14.140625" style="4" customWidth="1"/>
    <col min="5" max="5" width="10.42578125" style="4" customWidth="1"/>
    <col min="6" max="6" width="14.140625" style="4" customWidth="1"/>
    <col min="7" max="7" width="10.42578125" style="4" customWidth="1"/>
    <col min="8" max="8" width="14.140625" style="4" customWidth="1"/>
    <col min="9" max="9" width="10.42578125" style="4" customWidth="1"/>
    <col min="10" max="10" width="16.85546875" style="4" bestFit="1" customWidth="1"/>
    <col min="11" max="11" width="9.42578125" style="4" bestFit="1" customWidth="1"/>
    <col min="12" max="12" width="12.85546875" style="4" bestFit="1" customWidth="1"/>
    <col min="13" max="16384" width="9.140625" style="4"/>
  </cols>
  <sheetData>
    <row r="2" spans="2:9" ht="24" x14ac:dyDescent="0.15">
      <c r="B2" s="10" t="s">
        <v>23</v>
      </c>
      <c r="I2" s="5" t="s">
        <v>25</v>
      </c>
    </row>
    <row r="3" spans="2:9" x14ac:dyDescent="0.15">
      <c r="B3" s="47" t="s">
        <v>18</v>
      </c>
      <c r="C3" s="48"/>
      <c r="D3" s="29" t="s">
        <v>19</v>
      </c>
      <c r="E3" s="30" t="s">
        <v>24</v>
      </c>
      <c r="F3" s="31" t="s">
        <v>20</v>
      </c>
      <c r="G3" s="28" t="s">
        <v>24</v>
      </c>
      <c r="H3" s="29" t="s">
        <v>30</v>
      </c>
      <c r="I3" s="27" t="s">
        <v>24</v>
      </c>
    </row>
    <row r="4" spans="2:9" x14ac:dyDescent="0.15">
      <c r="B4" s="33" t="s">
        <v>22</v>
      </c>
      <c r="C4" s="34"/>
      <c r="D4" s="35">
        <f>SUM(D5:D13)</f>
        <v>107257494</v>
      </c>
      <c r="E4" s="36"/>
      <c r="F4" s="37">
        <f>SUM(F5:F13)</f>
        <v>118741894</v>
      </c>
      <c r="G4" s="34"/>
      <c r="H4" s="35">
        <f>SUM(H5:H13)</f>
        <v>118043198</v>
      </c>
      <c r="I4" s="38"/>
    </row>
    <row r="5" spans="2:9" x14ac:dyDescent="0.15">
      <c r="B5" s="39"/>
      <c r="C5" s="11" t="s">
        <v>10</v>
      </c>
      <c r="D5" s="14">
        <v>31186550</v>
      </c>
      <c r="E5" s="15">
        <f>D5/$D$4</f>
        <v>0.2907633661476372</v>
      </c>
      <c r="F5" s="13">
        <v>39116970</v>
      </c>
      <c r="G5" s="16">
        <f>F5/$F$4</f>
        <v>0.32942855029750495</v>
      </c>
      <c r="H5" s="14">
        <v>41923910</v>
      </c>
      <c r="I5" s="12">
        <f>H5/$H$4</f>
        <v>0.355157355191275</v>
      </c>
    </row>
    <row r="6" spans="2:9" x14ac:dyDescent="0.15">
      <c r="B6" s="39"/>
      <c r="C6" s="11" t="s">
        <v>9</v>
      </c>
      <c r="D6" s="14">
        <v>16940705</v>
      </c>
      <c r="E6" s="15">
        <f t="shared" ref="E6:E13" si="0">D6/$D$4</f>
        <v>0.15794425515852534</v>
      </c>
      <c r="F6" s="13">
        <v>22696389</v>
      </c>
      <c r="G6" s="16">
        <f t="shared" ref="G6:G13" si="1">F6/$F$4</f>
        <v>0.19114053376982518</v>
      </c>
      <c r="H6" s="14">
        <v>22594704</v>
      </c>
      <c r="I6" s="12">
        <f t="shared" ref="I6:I13" si="2">H6/$H$4</f>
        <v>0.19141046991966448</v>
      </c>
    </row>
    <row r="7" spans="2:9" x14ac:dyDescent="0.15">
      <c r="B7" s="39"/>
      <c r="C7" s="11" t="s">
        <v>4</v>
      </c>
      <c r="D7" s="14">
        <v>12743355</v>
      </c>
      <c r="E7" s="15">
        <f t="shared" si="0"/>
        <v>0.11881085903424146</v>
      </c>
      <c r="F7" s="13">
        <v>12973335</v>
      </c>
      <c r="G7" s="16">
        <f t="shared" si="1"/>
        <v>0.10925659481227409</v>
      </c>
      <c r="H7" s="14">
        <v>9908997</v>
      </c>
      <c r="I7" s="12">
        <f t="shared" si="2"/>
        <v>8.3943820295346458E-2</v>
      </c>
    </row>
    <row r="8" spans="2:9" x14ac:dyDescent="0.15">
      <c r="B8" s="39"/>
      <c r="C8" s="11" t="s">
        <v>3</v>
      </c>
      <c r="D8" s="14">
        <v>13103545</v>
      </c>
      <c r="E8" s="15">
        <f t="shared" si="0"/>
        <v>0.1221690393027456</v>
      </c>
      <c r="F8" s="13">
        <v>17615489</v>
      </c>
      <c r="G8" s="16">
        <f t="shared" si="1"/>
        <v>0.14835108660133045</v>
      </c>
      <c r="H8" s="14">
        <v>16249217</v>
      </c>
      <c r="I8" s="12">
        <f t="shared" si="2"/>
        <v>0.1376548354781103</v>
      </c>
    </row>
    <row r="9" spans="2:9" x14ac:dyDescent="0.15">
      <c r="B9" s="39"/>
      <c r="C9" s="11" t="s">
        <v>2</v>
      </c>
      <c r="D9" s="14">
        <v>10945135</v>
      </c>
      <c r="E9" s="15">
        <f t="shared" si="0"/>
        <v>0.10204541045868552</v>
      </c>
      <c r="F9" s="13">
        <v>0</v>
      </c>
      <c r="G9" s="16"/>
      <c r="H9" s="14"/>
      <c r="I9" s="12"/>
    </row>
    <row r="10" spans="2:9" x14ac:dyDescent="0.15">
      <c r="B10" s="39"/>
      <c r="C10" s="11" t="s">
        <v>11</v>
      </c>
      <c r="D10" s="14">
        <v>8478398</v>
      </c>
      <c r="E10" s="15">
        <f t="shared" si="0"/>
        <v>7.9047138654945642E-2</v>
      </c>
      <c r="F10" s="13">
        <v>9717641</v>
      </c>
      <c r="G10" s="16">
        <f t="shared" si="1"/>
        <v>8.1838352687889582E-2</v>
      </c>
      <c r="H10" s="14">
        <v>9660233</v>
      </c>
      <c r="I10" s="12">
        <f t="shared" si="2"/>
        <v>8.1836422290084004E-2</v>
      </c>
    </row>
    <row r="11" spans="2:9" x14ac:dyDescent="0.15">
      <c r="B11" s="39"/>
      <c r="C11" s="11" t="s">
        <v>1</v>
      </c>
      <c r="D11" s="14">
        <v>7909155</v>
      </c>
      <c r="E11" s="15">
        <f t="shared" si="0"/>
        <v>7.3739882455206351E-2</v>
      </c>
      <c r="F11" s="13">
        <v>8723068</v>
      </c>
      <c r="G11" s="16">
        <f t="shared" si="1"/>
        <v>7.3462429359599069E-2</v>
      </c>
      <c r="H11" s="14">
        <v>8763309</v>
      </c>
      <c r="I11" s="12">
        <f t="shared" si="2"/>
        <v>7.4238153053088243E-2</v>
      </c>
    </row>
    <row r="12" spans="2:9" x14ac:dyDescent="0.15">
      <c r="B12" s="39"/>
      <c r="C12" s="11" t="s">
        <v>8</v>
      </c>
      <c r="D12" s="14">
        <v>1549732</v>
      </c>
      <c r="E12" s="15">
        <f t="shared" si="0"/>
        <v>1.4448706027011968E-2</v>
      </c>
      <c r="F12" s="13">
        <v>1762905</v>
      </c>
      <c r="G12" s="16">
        <f t="shared" si="1"/>
        <v>1.4846529229186793E-2</v>
      </c>
      <c r="H12" s="14">
        <v>2054227</v>
      </c>
      <c r="I12" s="12">
        <f t="shared" si="2"/>
        <v>1.7402332661302516E-2</v>
      </c>
    </row>
    <row r="13" spans="2:9" x14ac:dyDescent="0.15">
      <c r="B13" s="40"/>
      <c r="C13" s="11" t="s">
        <v>14</v>
      </c>
      <c r="D13" s="14">
        <v>4400919</v>
      </c>
      <c r="E13" s="15">
        <f t="shared" si="0"/>
        <v>4.103134276100092E-2</v>
      </c>
      <c r="F13" s="13">
        <v>6136097</v>
      </c>
      <c r="G13" s="16">
        <f t="shared" si="1"/>
        <v>5.1675923242389919E-2</v>
      </c>
      <c r="H13" s="14">
        <v>6888601</v>
      </c>
      <c r="I13" s="12">
        <f t="shared" si="2"/>
        <v>5.8356611111128998E-2</v>
      </c>
    </row>
    <row r="15" spans="2:9" x14ac:dyDescent="0.15">
      <c r="D15" s="7"/>
      <c r="E15" s="7"/>
      <c r="F15" s="7"/>
      <c r="G15" s="7"/>
      <c r="H15" s="7"/>
      <c r="I15" s="7"/>
    </row>
    <row r="16" spans="2:9" ht="24" x14ac:dyDescent="0.15">
      <c r="B16" s="10"/>
    </row>
    <row r="17" spans="4:12" x14ac:dyDescent="0.15">
      <c r="D17" s="6"/>
      <c r="H17" s="8"/>
    </row>
    <row r="18" spans="4:12" x14ac:dyDescent="0.15">
      <c r="D18" s="7"/>
      <c r="E18" s="8"/>
      <c r="F18" s="9"/>
      <c r="G18" s="7"/>
      <c r="H18" s="8"/>
      <c r="I18" s="9"/>
      <c r="J18" s="7"/>
      <c r="K18" s="8"/>
      <c r="L18" s="9"/>
    </row>
    <row r="19" spans="4:12" x14ac:dyDescent="0.15">
      <c r="D19" s="7"/>
      <c r="E19" s="8"/>
      <c r="F19" s="9"/>
      <c r="G19" s="7"/>
      <c r="H19" s="8"/>
      <c r="I19" s="9"/>
      <c r="J19" s="7"/>
      <c r="K19" s="8"/>
      <c r="L19" s="9"/>
    </row>
    <row r="20" spans="4:12" x14ac:dyDescent="0.15">
      <c r="D20" s="7"/>
      <c r="E20" s="8"/>
      <c r="F20" s="9"/>
      <c r="G20" s="7"/>
      <c r="H20" s="8"/>
      <c r="I20" s="9"/>
      <c r="J20" s="7"/>
      <c r="K20" s="8"/>
      <c r="L20" s="9"/>
    </row>
    <row r="21" spans="4:12" x14ac:dyDescent="0.15">
      <c r="D21" s="7"/>
      <c r="E21" s="8"/>
      <c r="F21" s="9"/>
      <c r="G21" s="7"/>
      <c r="H21" s="8"/>
      <c r="I21" s="9"/>
      <c r="J21" s="7"/>
      <c r="K21" s="8"/>
      <c r="L21" s="9"/>
    </row>
    <row r="22" spans="4:12" x14ac:dyDescent="0.15">
      <c r="D22" s="7"/>
      <c r="E22" s="8"/>
      <c r="F22" s="9"/>
      <c r="G22" s="7"/>
      <c r="H22" s="8"/>
      <c r="I22" s="9"/>
      <c r="J22" s="7"/>
      <c r="K22" s="8"/>
      <c r="L22" s="9"/>
    </row>
    <row r="23" spans="4:12" x14ac:dyDescent="0.15">
      <c r="D23" s="7"/>
      <c r="E23" s="8"/>
      <c r="F23" s="9"/>
      <c r="G23" s="7"/>
      <c r="H23" s="8"/>
      <c r="I23" s="9"/>
      <c r="J23" s="7"/>
      <c r="K23" s="8"/>
      <c r="L23" s="9"/>
    </row>
    <row r="24" spans="4:12" x14ac:dyDescent="0.15">
      <c r="D24" s="7"/>
      <c r="E24" s="8"/>
      <c r="F24" s="9"/>
      <c r="G24" s="7"/>
      <c r="H24" s="8"/>
      <c r="I24" s="9"/>
      <c r="J24" s="7"/>
      <c r="K24" s="8"/>
      <c r="L24" s="9"/>
    </row>
    <row r="25" spans="4:12" x14ac:dyDescent="0.15">
      <c r="D25" s="7"/>
      <c r="E25" s="8"/>
      <c r="F25" s="9"/>
      <c r="G25" s="7"/>
      <c r="H25" s="8"/>
      <c r="I25" s="9"/>
      <c r="J25" s="7"/>
      <c r="K25" s="8"/>
      <c r="L25" s="9"/>
    </row>
    <row r="26" spans="4:12" x14ac:dyDescent="0.15">
      <c r="D26" s="7"/>
      <c r="E26" s="8"/>
      <c r="F26" s="9"/>
      <c r="G26" s="7"/>
      <c r="H26" s="8"/>
      <c r="I26" s="9"/>
      <c r="J26" s="7"/>
      <c r="K26" s="8"/>
      <c r="L26" s="9"/>
    </row>
    <row r="27" spans="4:12" x14ac:dyDescent="0.15">
      <c r="D27" s="7"/>
      <c r="E27" s="8"/>
      <c r="F27" s="9"/>
      <c r="G27" s="7"/>
      <c r="H27" s="8"/>
      <c r="I27" s="9"/>
      <c r="J27" s="7"/>
      <c r="K27" s="8"/>
      <c r="L27" s="9"/>
    </row>
    <row r="28" spans="4:12" x14ac:dyDescent="0.15">
      <c r="D28" s="7"/>
      <c r="E28" s="8"/>
      <c r="F28" s="9"/>
      <c r="G28" s="7"/>
      <c r="H28" s="8"/>
      <c r="I28" s="9"/>
      <c r="J28" s="7"/>
      <c r="K28" s="8"/>
      <c r="L28" s="9"/>
    </row>
    <row r="29" spans="4:12" x14ac:dyDescent="0.15">
      <c r="D29" s="7"/>
      <c r="E29" s="8"/>
      <c r="F29" s="9"/>
      <c r="G29" s="7"/>
      <c r="H29" s="8"/>
      <c r="I29" s="9"/>
      <c r="J29" s="7"/>
      <c r="K29" s="8"/>
      <c r="L29" s="9"/>
    </row>
    <row r="30" spans="4:12" x14ac:dyDescent="0.15">
      <c r="D30" s="7"/>
      <c r="E30" s="8"/>
      <c r="F30" s="9"/>
      <c r="G30" s="7"/>
      <c r="H30" s="8"/>
      <c r="I30" s="9"/>
      <c r="J30" s="7"/>
      <c r="K30" s="8"/>
      <c r="L30" s="9"/>
    </row>
  </sheetData>
  <mergeCells count="1">
    <mergeCell ref="B3:C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29339-7BD7-4D15-ADA7-1FECC5576CE3}">
  <dimension ref="B2:L13"/>
  <sheetViews>
    <sheetView showGridLines="0" workbookViewId="0"/>
  </sheetViews>
  <sheetFormatPr defaultRowHeight="18.75" x14ac:dyDescent="0.15"/>
  <cols>
    <col min="1" max="1" width="9.140625" style="4"/>
    <col min="2" max="2" width="3.7109375" style="4" customWidth="1"/>
    <col min="3" max="3" width="17.5703125" style="4" bestFit="1" customWidth="1"/>
    <col min="4" max="4" width="12.7109375" style="4" customWidth="1"/>
    <col min="5" max="5" width="9.42578125" style="4" bestFit="1" customWidth="1"/>
    <col min="6" max="6" width="10.28515625" style="4" bestFit="1" customWidth="1"/>
    <col min="7" max="7" width="12.7109375" style="4" customWidth="1"/>
    <col min="8" max="8" width="10.28515625" style="4" bestFit="1" customWidth="1"/>
    <col min="9" max="9" width="9.42578125" style="4" bestFit="1" customWidth="1"/>
    <col min="10" max="10" width="12.7109375" style="4" customWidth="1"/>
    <col min="11" max="12" width="9.42578125" style="4" bestFit="1" customWidth="1"/>
    <col min="13" max="16384" width="9.140625" style="4"/>
  </cols>
  <sheetData>
    <row r="2" spans="2:12" ht="24" x14ac:dyDescent="0.15">
      <c r="B2" s="10" t="s">
        <v>23</v>
      </c>
      <c r="L2" s="5" t="s">
        <v>29</v>
      </c>
    </row>
    <row r="3" spans="2:12" x14ac:dyDescent="0.15">
      <c r="B3" s="49" t="s">
        <v>18</v>
      </c>
      <c r="C3" s="47"/>
      <c r="D3" s="29" t="s">
        <v>19</v>
      </c>
      <c r="E3" s="27" t="s">
        <v>24</v>
      </c>
      <c r="F3" s="30" t="s">
        <v>40</v>
      </c>
      <c r="G3" s="31" t="s">
        <v>20</v>
      </c>
      <c r="H3" s="32" t="s">
        <v>24</v>
      </c>
      <c r="I3" s="30" t="s">
        <v>40</v>
      </c>
      <c r="J3" s="29" t="s">
        <v>30</v>
      </c>
      <c r="K3" s="27" t="s">
        <v>24</v>
      </c>
      <c r="L3" s="30" t="s">
        <v>40</v>
      </c>
    </row>
    <row r="4" spans="2:12" x14ac:dyDescent="0.15">
      <c r="B4" s="33" t="s">
        <v>22</v>
      </c>
      <c r="C4" s="34"/>
      <c r="D4" s="35">
        <f>SUM(D5:D13)</f>
        <v>9237135843</v>
      </c>
      <c r="E4" s="41"/>
      <c r="F4" s="42">
        <v>98.23800072347224</v>
      </c>
      <c r="G4" s="37">
        <f>SUM(G5:G13)</f>
        <v>12922404638</v>
      </c>
      <c r="H4" s="41"/>
      <c r="I4" s="43">
        <v>86.24957888379474</v>
      </c>
      <c r="J4" s="35">
        <f>SUM(J5:J13)</f>
        <v>16015871578</v>
      </c>
      <c r="K4" s="41"/>
      <c r="L4" s="44">
        <v>116.53469327887818</v>
      </c>
    </row>
    <row r="5" spans="2:12" x14ac:dyDescent="0.15">
      <c r="B5" s="39"/>
      <c r="C5" s="11" t="s">
        <v>10</v>
      </c>
      <c r="D5" s="14">
        <v>2254886569</v>
      </c>
      <c r="E5" s="12">
        <f>D5/$D$4</f>
        <v>0.24411101095896268</v>
      </c>
      <c r="F5" s="21">
        <f>D5/産出量cts!D5</f>
        <v>72.303174573654346</v>
      </c>
      <c r="G5" s="13">
        <v>2642631237</v>
      </c>
      <c r="H5" s="12">
        <f>G5/$G$4</f>
        <v>0.20449996041982788</v>
      </c>
      <c r="I5" s="22">
        <f>G5/産出量cts!F5</f>
        <v>67.557155807313293</v>
      </c>
      <c r="J5" s="14">
        <v>3553798950</v>
      </c>
      <c r="K5" s="12">
        <f>J5/$J$4</f>
        <v>0.22189232304295142</v>
      </c>
      <c r="L5" s="20">
        <f>J5/産出量cts!H5</f>
        <v>84.767831769508135</v>
      </c>
    </row>
    <row r="6" spans="2:12" x14ac:dyDescent="0.15">
      <c r="B6" s="39"/>
      <c r="C6" s="11" t="s">
        <v>9</v>
      </c>
      <c r="D6" s="14">
        <v>2521363106</v>
      </c>
      <c r="E6" s="12">
        <f t="shared" ref="E6:E13" si="0">D6/$D$4</f>
        <v>0.27295940525879736</v>
      </c>
      <c r="F6" s="21">
        <f>D6/産出量cts!D6</f>
        <v>148.83460316439016</v>
      </c>
      <c r="G6" s="13">
        <v>3687638888</v>
      </c>
      <c r="H6" s="12">
        <f t="shared" ref="H6:H13" si="1">G6/$G$4</f>
        <v>0.28536785461399511</v>
      </c>
      <c r="I6" s="22">
        <f>G6/産出量cts!F6</f>
        <v>162.47689832950959</v>
      </c>
      <c r="J6" s="14">
        <v>4700321539</v>
      </c>
      <c r="K6" s="12">
        <f t="shared" ref="K6:K13" si="2">J6/$J$4</f>
        <v>0.29347897278700319</v>
      </c>
      <c r="L6" s="20">
        <f>J6/産出量cts!H6</f>
        <v>208.02757756861962</v>
      </c>
    </row>
    <row r="7" spans="2:12" x14ac:dyDescent="0.15">
      <c r="B7" s="39"/>
      <c r="C7" s="11" t="s">
        <v>4</v>
      </c>
      <c r="D7" s="14">
        <v>89285337</v>
      </c>
      <c r="E7" s="12">
        <f t="shared" si="0"/>
        <v>9.665911438085149E-3</v>
      </c>
      <c r="F7" s="21">
        <f>D7/産出量cts!D7</f>
        <v>7.0064231122808707</v>
      </c>
      <c r="G7" s="13">
        <v>70410401</v>
      </c>
      <c r="H7" s="12">
        <f t="shared" si="1"/>
        <v>5.4487073398823251E-3</v>
      </c>
      <c r="I7" s="22">
        <f>G7/産出量cts!F7</f>
        <v>5.427316954352909</v>
      </c>
      <c r="J7" s="14">
        <v>64959638</v>
      </c>
      <c r="K7" s="12">
        <f t="shared" si="2"/>
        <v>4.0559539756319591E-3</v>
      </c>
      <c r="L7" s="20">
        <f>J7/産出量cts!H7</f>
        <v>6.5556219262151352</v>
      </c>
    </row>
    <row r="8" spans="2:12" x14ac:dyDescent="0.15">
      <c r="B8" s="39"/>
      <c r="C8" s="11" t="s">
        <v>3</v>
      </c>
      <c r="D8" s="14">
        <v>929282614</v>
      </c>
      <c r="E8" s="12">
        <f t="shared" si="0"/>
        <v>0.10060289572381034</v>
      </c>
      <c r="F8" s="21">
        <f>D8/産出量cts!D8</f>
        <v>70.918412841715735</v>
      </c>
      <c r="G8" s="13">
        <v>1512172499</v>
      </c>
      <c r="H8" s="12">
        <f t="shared" si="1"/>
        <v>0.11701943572895569</v>
      </c>
      <c r="I8" s="22">
        <f>G8/産出量cts!F8</f>
        <v>85.843344967602093</v>
      </c>
      <c r="J8" s="14">
        <v>1877747303</v>
      </c>
      <c r="K8" s="12">
        <f t="shared" si="2"/>
        <v>0.1172429045684497</v>
      </c>
      <c r="L8" s="20">
        <f>J8/産出量cts!H8</f>
        <v>115.55924836255187</v>
      </c>
    </row>
    <row r="9" spans="2:12" x14ac:dyDescent="0.15">
      <c r="B9" s="39"/>
      <c r="C9" s="11" t="s">
        <v>2</v>
      </c>
      <c r="D9" s="14">
        <v>117876142</v>
      </c>
      <c r="E9" s="12">
        <f t="shared" si="0"/>
        <v>1.276111383479629E-2</v>
      </c>
      <c r="F9" s="21">
        <f>D9/産出量cts!D9</f>
        <v>10.76972938204965</v>
      </c>
      <c r="G9" s="13">
        <v>0</v>
      </c>
      <c r="H9" s="12"/>
      <c r="I9" s="22"/>
      <c r="J9" s="14">
        <v>0</v>
      </c>
      <c r="K9" s="12"/>
      <c r="L9" s="20"/>
    </row>
    <row r="10" spans="2:12" x14ac:dyDescent="0.15">
      <c r="B10" s="39"/>
      <c r="C10" s="11" t="s">
        <v>11</v>
      </c>
      <c r="D10" s="14">
        <v>958497881</v>
      </c>
      <c r="E10" s="12">
        <f t="shared" si="0"/>
        <v>0.10376570154333715</v>
      </c>
      <c r="F10" s="21">
        <f>D10/産出量cts!D10</f>
        <v>113.05176768063967</v>
      </c>
      <c r="G10" s="13">
        <v>1359667615</v>
      </c>
      <c r="H10" s="12">
        <f t="shared" si="1"/>
        <v>0.10521784861942195</v>
      </c>
      <c r="I10" s="22">
        <f>G10/産出量cts!F10</f>
        <v>139.91745681899548</v>
      </c>
      <c r="J10" s="14">
        <v>1538930037</v>
      </c>
      <c r="K10" s="12">
        <f t="shared" si="2"/>
        <v>9.6087810738563359E-2</v>
      </c>
      <c r="L10" s="20">
        <f>J10/産出量cts!H10</f>
        <v>159.30568517343215</v>
      </c>
    </row>
    <row r="11" spans="2:12" x14ac:dyDescent="0.15">
      <c r="B11" s="39"/>
      <c r="C11" s="11" t="s">
        <v>1</v>
      </c>
      <c r="D11" s="14">
        <v>1017283207</v>
      </c>
      <c r="E11" s="12">
        <f t="shared" si="0"/>
        <v>0.11012972249086367</v>
      </c>
      <c r="F11" s="21">
        <f>D11/産出量cts!D11</f>
        <v>128.62097240476385</v>
      </c>
      <c r="G11" s="13">
        <v>1625904374</v>
      </c>
      <c r="H11" s="12">
        <f t="shared" si="1"/>
        <v>0.1258205743858862</v>
      </c>
      <c r="I11" s="22">
        <f>G11/産出量cts!F11</f>
        <v>186.39134465075819</v>
      </c>
      <c r="J11" s="14">
        <v>1965247499</v>
      </c>
      <c r="K11" s="12">
        <f t="shared" si="2"/>
        <v>0.12270624732652935</v>
      </c>
      <c r="L11" s="20">
        <f>J11/産出量cts!H11</f>
        <v>224.25861041759455</v>
      </c>
    </row>
    <row r="12" spans="2:12" x14ac:dyDescent="0.15">
      <c r="B12" s="39"/>
      <c r="C12" s="11" t="s">
        <v>8</v>
      </c>
      <c r="D12" s="14">
        <v>720378553</v>
      </c>
      <c r="E12" s="12">
        <f t="shared" si="0"/>
        <v>7.7987220848972416E-2</v>
      </c>
      <c r="F12" s="21">
        <f>D12/産出量cts!D12</f>
        <v>464.84072923576463</v>
      </c>
      <c r="G12" s="13">
        <v>822575384</v>
      </c>
      <c r="H12" s="12">
        <f t="shared" si="1"/>
        <v>6.3654978082106392E-2</v>
      </c>
      <c r="I12" s="22">
        <f>G12/産出量cts!F12</f>
        <v>466.60221849730982</v>
      </c>
      <c r="J12" s="14">
        <v>1234496934</v>
      </c>
      <c r="K12" s="12">
        <f t="shared" si="2"/>
        <v>7.707959744730665E-2</v>
      </c>
      <c r="L12" s="20">
        <f>J12/産出量cts!H12</f>
        <v>600.95448750308515</v>
      </c>
    </row>
    <row r="13" spans="2:12" x14ac:dyDescent="0.15">
      <c r="B13" s="40"/>
      <c r="C13" s="11" t="s">
        <v>14</v>
      </c>
      <c r="D13" s="14">
        <v>628282434</v>
      </c>
      <c r="E13" s="12">
        <f t="shared" si="0"/>
        <v>6.801701790237491E-2</v>
      </c>
      <c r="F13" s="21">
        <f>D13/産出量cts!D13</f>
        <v>142.76164455651195</v>
      </c>
      <c r="G13" s="13">
        <v>1201404240</v>
      </c>
      <c r="H13" s="12">
        <f t="shared" si="1"/>
        <v>9.2970640809924468E-2</v>
      </c>
      <c r="I13" s="22">
        <f>G13/産出量cts!F13</f>
        <v>195.79290223084806</v>
      </c>
      <c r="J13" s="14">
        <v>1080369678</v>
      </c>
      <c r="K13" s="12">
        <f t="shared" si="2"/>
        <v>6.7456190113564352E-2</v>
      </c>
      <c r="L13" s="20">
        <f>J13/産出量cts!H13</f>
        <v>156.83441064448354</v>
      </c>
    </row>
  </sheetData>
  <mergeCells count="1">
    <mergeCell ref="B3:C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4A5E8-E9CD-49D1-A4FB-EC078EAFE091}">
  <dimension ref="B2:S18"/>
  <sheetViews>
    <sheetView showGridLines="0" workbookViewId="0"/>
  </sheetViews>
  <sheetFormatPr defaultRowHeight="12" x14ac:dyDescent="0.15"/>
  <cols>
    <col min="2" max="2" width="3.7109375" customWidth="1"/>
    <col min="3" max="3" width="20.28515625" customWidth="1"/>
    <col min="4" max="4" width="10.85546875" customWidth="1"/>
    <col min="5" max="5" width="13" bestFit="1" customWidth="1"/>
    <col min="6" max="7" width="10.85546875" customWidth="1"/>
    <col min="8" max="8" width="13" bestFit="1" customWidth="1"/>
    <col min="9" max="9" width="10.85546875" customWidth="1"/>
    <col min="13" max="13" width="13.85546875" customWidth="1"/>
    <col min="15" max="15" width="9.28515625" style="55" bestFit="1" customWidth="1"/>
    <col min="16" max="16" width="10.5703125" style="55" bestFit="1" customWidth="1"/>
    <col min="18" max="18" width="9.28515625" style="55" bestFit="1" customWidth="1"/>
    <col min="19" max="19" width="10.5703125" style="55" bestFit="1" customWidth="1"/>
  </cols>
  <sheetData>
    <row r="2" spans="2:9" ht="24" x14ac:dyDescent="0.15">
      <c r="C2" s="10" t="s">
        <v>38</v>
      </c>
      <c r="D2" s="4"/>
      <c r="E2" s="4"/>
      <c r="F2" s="4"/>
      <c r="G2" s="4"/>
      <c r="H2" s="4"/>
      <c r="I2" s="5"/>
    </row>
    <row r="3" spans="2:9" ht="24" x14ac:dyDescent="0.15">
      <c r="C3" s="10" t="s">
        <v>42</v>
      </c>
      <c r="D3" s="4"/>
      <c r="E3" s="4"/>
      <c r="F3" s="4"/>
      <c r="G3" s="4"/>
      <c r="H3" s="4"/>
      <c r="I3" s="5"/>
    </row>
    <row r="4" spans="2:9" ht="18.75" customHeight="1" x14ac:dyDescent="0.15">
      <c r="B4" s="10"/>
      <c r="C4" s="52" t="s">
        <v>18</v>
      </c>
      <c r="D4" s="50" t="s">
        <v>20</v>
      </c>
      <c r="E4" s="49"/>
      <c r="F4" s="51"/>
      <c r="G4" s="50" t="s">
        <v>30</v>
      </c>
      <c r="H4" s="49"/>
      <c r="I4" s="49"/>
    </row>
    <row r="5" spans="2:9" ht="18.75" customHeight="1" x14ac:dyDescent="0.15">
      <c r="C5" s="53"/>
      <c r="D5" s="29" t="s">
        <v>41</v>
      </c>
      <c r="E5" s="45" t="s">
        <v>39</v>
      </c>
      <c r="F5" s="30" t="s">
        <v>40</v>
      </c>
      <c r="G5" s="29" t="s">
        <v>41</v>
      </c>
      <c r="H5" s="45" t="s">
        <v>39</v>
      </c>
      <c r="I5" s="27" t="s">
        <v>40</v>
      </c>
    </row>
    <row r="6" spans="2:9" ht="18.75" customHeight="1" x14ac:dyDescent="0.15">
      <c r="B6" s="4"/>
      <c r="C6" s="11" t="s">
        <v>10</v>
      </c>
      <c r="D6" s="14">
        <v>48636034</v>
      </c>
      <c r="E6" s="25">
        <v>4031407462</v>
      </c>
      <c r="F6" s="24">
        <v>82.89</v>
      </c>
      <c r="G6" s="14">
        <v>36727191</v>
      </c>
      <c r="H6" s="25">
        <v>3870330547</v>
      </c>
      <c r="I6" s="26">
        <v>105.38</v>
      </c>
    </row>
    <row r="7" spans="2:9" ht="18.75" customHeight="1" x14ac:dyDescent="0.15">
      <c r="B7" s="4"/>
      <c r="C7" s="11" t="s">
        <v>9</v>
      </c>
      <c r="D7" s="14">
        <v>42330905</v>
      </c>
      <c r="E7" s="25">
        <v>6637818458</v>
      </c>
      <c r="F7" s="24">
        <v>156.81</v>
      </c>
      <c r="G7" s="14">
        <v>27130416</v>
      </c>
      <c r="H7" s="25">
        <v>4964479335</v>
      </c>
      <c r="I7" s="26">
        <v>182.99</v>
      </c>
    </row>
    <row r="8" spans="2:9" ht="18.75" customHeight="1" x14ac:dyDescent="0.15">
      <c r="B8" s="4"/>
      <c r="C8" s="11" t="s">
        <v>3</v>
      </c>
      <c r="D8" s="14">
        <v>17633831</v>
      </c>
      <c r="E8" s="25">
        <v>1522666273</v>
      </c>
      <c r="F8" s="24">
        <v>86.35</v>
      </c>
      <c r="G8" s="14">
        <v>16272621</v>
      </c>
      <c r="H8" s="25">
        <v>1823042561</v>
      </c>
      <c r="I8" s="26">
        <v>112.03</v>
      </c>
    </row>
    <row r="9" spans="2:9" ht="18.75" customHeight="1" x14ac:dyDescent="0.15">
      <c r="B9" s="4"/>
      <c r="C9" s="11" t="s">
        <v>1</v>
      </c>
      <c r="D9" s="14">
        <v>8748173</v>
      </c>
      <c r="E9" s="25">
        <v>1554475467</v>
      </c>
      <c r="F9" s="24">
        <v>177.69</v>
      </c>
      <c r="G9" s="14">
        <v>8920327</v>
      </c>
      <c r="H9" s="25">
        <v>1982701904</v>
      </c>
      <c r="I9" s="26">
        <v>222.27</v>
      </c>
    </row>
    <row r="11" spans="2:9" ht="24" x14ac:dyDescent="0.15">
      <c r="B11" s="10"/>
      <c r="C11" s="10" t="s">
        <v>43</v>
      </c>
      <c r="D11" s="4"/>
      <c r="E11" s="4"/>
      <c r="F11" s="4"/>
      <c r="G11" s="4"/>
      <c r="H11" s="4"/>
      <c r="I11" s="5"/>
    </row>
    <row r="12" spans="2:9" ht="18.75" customHeight="1" x14ac:dyDescent="0.15">
      <c r="B12" s="10"/>
      <c r="C12" s="52" t="s">
        <v>18</v>
      </c>
      <c r="D12" s="50" t="s">
        <v>20</v>
      </c>
      <c r="E12" s="49"/>
      <c r="F12" s="51"/>
      <c r="G12" s="50" t="s">
        <v>30</v>
      </c>
      <c r="H12" s="49"/>
      <c r="I12" s="49"/>
    </row>
    <row r="13" spans="2:9" ht="18.75" customHeight="1" x14ac:dyDescent="0.15">
      <c r="C13" s="53"/>
      <c r="D13" s="29" t="s">
        <v>41</v>
      </c>
      <c r="E13" s="45" t="s">
        <v>39</v>
      </c>
      <c r="F13" s="30" t="s">
        <v>40</v>
      </c>
      <c r="G13" s="29" t="s">
        <v>41</v>
      </c>
      <c r="H13" s="45" t="s">
        <v>39</v>
      </c>
      <c r="I13" s="27" t="s">
        <v>40</v>
      </c>
    </row>
    <row r="14" spans="2:9" ht="18.75" customHeight="1" x14ac:dyDescent="0.15">
      <c r="B14" s="4"/>
      <c r="C14" s="11" t="s">
        <v>33</v>
      </c>
      <c r="D14" s="14">
        <v>172727091</v>
      </c>
      <c r="E14" s="25">
        <v>17863695408</v>
      </c>
      <c r="F14" s="24">
        <v>103.42</v>
      </c>
      <c r="G14" s="14">
        <v>142932035</v>
      </c>
      <c r="H14" s="25">
        <v>18801699020</v>
      </c>
      <c r="I14" s="26">
        <v>131.54</v>
      </c>
    </row>
    <row r="15" spans="2:9" ht="18.75" customHeight="1" x14ac:dyDescent="0.15">
      <c r="B15" s="4"/>
      <c r="C15" s="11" t="s">
        <v>34</v>
      </c>
      <c r="D15" s="14">
        <v>100092590</v>
      </c>
      <c r="E15" s="25">
        <v>9612302021</v>
      </c>
      <c r="F15" s="24">
        <v>96.03</v>
      </c>
      <c r="G15" s="14">
        <v>87743897</v>
      </c>
      <c r="H15" s="25">
        <v>10420188686</v>
      </c>
      <c r="I15" s="26">
        <v>118.76</v>
      </c>
    </row>
    <row r="16" spans="2:9" ht="18.75" customHeight="1" x14ac:dyDescent="0.15">
      <c r="B16" s="4"/>
      <c r="C16" s="11" t="s">
        <v>35</v>
      </c>
      <c r="D16" s="14">
        <v>92115412</v>
      </c>
      <c r="E16" s="25">
        <v>10381943266</v>
      </c>
      <c r="F16" s="24">
        <v>112.71</v>
      </c>
      <c r="G16" s="14">
        <v>72146235</v>
      </c>
      <c r="H16" s="25">
        <v>9668182125</v>
      </c>
      <c r="I16" s="26">
        <v>134.01</v>
      </c>
    </row>
    <row r="17" spans="2:9" ht="18.75" customHeight="1" x14ac:dyDescent="0.15">
      <c r="B17" s="4"/>
      <c r="C17" s="11" t="s">
        <v>36</v>
      </c>
      <c r="D17" s="14">
        <v>1624979</v>
      </c>
      <c r="E17" s="25">
        <v>481303247</v>
      </c>
      <c r="F17" s="24">
        <v>296.19</v>
      </c>
      <c r="G17" s="14">
        <v>1900446</v>
      </c>
      <c r="H17" s="25">
        <v>184578963</v>
      </c>
      <c r="I17" s="26">
        <v>97.12</v>
      </c>
    </row>
    <row r="18" spans="2:9" ht="18.75" customHeight="1" x14ac:dyDescent="0.15">
      <c r="B18" s="4"/>
      <c r="C18" s="11" t="s">
        <v>37</v>
      </c>
      <c r="D18" s="14">
        <v>6742689</v>
      </c>
      <c r="E18" s="25">
        <v>1089667260</v>
      </c>
      <c r="F18" s="24">
        <v>161.61000000000001</v>
      </c>
      <c r="G18" s="14">
        <v>6099160</v>
      </c>
      <c r="H18" s="25">
        <v>1040154045</v>
      </c>
      <c r="I18" s="26">
        <v>170.54</v>
      </c>
    </row>
  </sheetData>
  <mergeCells count="6">
    <mergeCell ref="D4:F4"/>
    <mergeCell ref="G4:I4"/>
    <mergeCell ref="C4:C5"/>
    <mergeCell ref="C12:C13"/>
    <mergeCell ref="D12:F12"/>
    <mergeCell ref="G12:I1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D6013-6296-44CD-8064-F04717BD63C2}">
  <dimension ref="A2:M112"/>
  <sheetViews>
    <sheetView showGridLines="0" zoomScaleNormal="100" workbookViewId="0"/>
  </sheetViews>
  <sheetFormatPr defaultColWidth="8.7109375" defaultRowHeight="12" x14ac:dyDescent="0.15"/>
  <sheetData>
    <row r="2" spans="1:13" ht="17.25" x14ac:dyDescent="0.15">
      <c r="A2" s="2"/>
    </row>
    <row r="4" spans="1:13" ht="19.5" x14ac:dyDescent="0.15">
      <c r="B4" s="17" t="s">
        <v>27</v>
      </c>
      <c r="C4" s="18"/>
      <c r="D4" s="18"/>
      <c r="E4" s="18"/>
      <c r="F4" s="18"/>
      <c r="G4" s="18"/>
      <c r="H4" s="18"/>
      <c r="I4" s="18"/>
      <c r="J4" s="18"/>
      <c r="K4" s="18"/>
      <c r="M4" s="19" t="s">
        <v>13</v>
      </c>
    </row>
    <row r="31" spans="2:13" ht="19.5" x14ac:dyDescent="0.15">
      <c r="B31" s="17" t="s">
        <v>28</v>
      </c>
      <c r="C31" s="18"/>
      <c r="D31" s="18"/>
      <c r="E31" s="18"/>
      <c r="F31" s="18"/>
      <c r="G31" s="18"/>
      <c r="H31" s="18"/>
      <c r="I31" s="18"/>
      <c r="J31" s="18"/>
      <c r="K31" s="18"/>
      <c r="M31" s="19" t="s">
        <v>16</v>
      </c>
    </row>
    <row r="58" spans="1:12" s="18" customFormat="1" ht="19.5" x14ac:dyDescent="0.15">
      <c r="A58" s="54" t="s">
        <v>44</v>
      </c>
      <c r="B58" s="54"/>
      <c r="C58" s="54"/>
      <c r="D58" s="54"/>
      <c r="E58" s="54"/>
      <c r="F58" s="54"/>
      <c r="G58" s="54" t="s">
        <v>45</v>
      </c>
      <c r="H58" s="54"/>
      <c r="I58" s="54"/>
      <c r="J58" s="54"/>
      <c r="K58" s="54"/>
      <c r="L58" s="54"/>
    </row>
    <row r="85" spans="2:13" s="18" customFormat="1" ht="19.5" x14ac:dyDescent="0.15">
      <c r="B85" s="17"/>
      <c r="M85" s="19"/>
    </row>
    <row r="112" spans="1:12" ht="14.25" x14ac:dyDescent="0.15">
      <c r="A112" s="1"/>
      <c r="L112" s="3"/>
    </row>
  </sheetData>
  <mergeCells count="2">
    <mergeCell ref="A58:F58"/>
    <mergeCell ref="G58:L58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1200" verticalDpi="1200" r:id="rId1"/>
  <rowBreaks count="2" manualBreakCount="2">
    <brk id="56" max="11" man="1"/>
    <brk id="110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284FE-286B-4471-863E-5893C3A8AB66}">
  <dimension ref="A1:S43"/>
  <sheetViews>
    <sheetView zoomScale="85" zoomScaleNormal="85" workbookViewId="0"/>
  </sheetViews>
  <sheetFormatPr defaultRowHeight="12" x14ac:dyDescent="0.15"/>
  <cols>
    <col min="1" max="1" width="11.42578125" bestFit="1" customWidth="1"/>
    <col min="2" max="14" width="13.85546875" style="23" customWidth="1"/>
    <col min="15" max="15" width="11" bestFit="1" customWidth="1"/>
    <col min="16" max="16" width="13.42578125" bestFit="1" customWidth="1"/>
  </cols>
  <sheetData>
    <row r="1" spans="1:19" x14ac:dyDescent="0.15">
      <c r="A1" t="s">
        <v>17</v>
      </c>
    </row>
    <row r="2" spans="1:19" x14ac:dyDescent="0.15">
      <c r="A2" t="s">
        <v>0</v>
      </c>
      <c r="B2" s="46">
        <v>2010</v>
      </c>
      <c r="C2" s="46">
        <v>2011</v>
      </c>
      <c r="D2" s="46">
        <v>2012</v>
      </c>
      <c r="E2" s="46">
        <v>2013</v>
      </c>
      <c r="F2" s="46">
        <v>2014</v>
      </c>
      <c r="G2" s="46">
        <v>2015</v>
      </c>
      <c r="H2" s="46">
        <v>2016</v>
      </c>
      <c r="I2" s="46">
        <v>2017</v>
      </c>
      <c r="J2" s="46">
        <v>2018</v>
      </c>
      <c r="K2" s="46">
        <v>2019</v>
      </c>
      <c r="L2" s="46">
        <v>2020</v>
      </c>
      <c r="M2" s="46">
        <v>2021</v>
      </c>
      <c r="N2" s="46">
        <v>2022</v>
      </c>
    </row>
    <row r="3" spans="1:19" x14ac:dyDescent="0.15">
      <c r="A3" t="s">
        <v>10</v>
      </c>
      <c r="B3" s="23">
        <v>2382290100</v>
      </c>
      <c r="C3" s="23">
        <v>2674713800</v>
      </c>
      <c r="D3" s="23">
        <v>2873728990</v>
      </c>
      <c r="E3" s="23">
        <v>3114395550</v>
      </c>
      <c r="F3" s="23">
        <v>3733262920</v>
      </c>
      <c r="G3" s="23">
        <v>4239585340</v>
      </c>
      <c r="H3" s="23">
        <v>3578732550</v>
      </c>
      <c r="I3" s="23">
        <v>4112173170</v>
      </c>
      <c r="J3" s="23">
        <v>3983226835.8699999</v>
      </c>
      <c r="K3" s="23">
        <v>4116599277</v>
      </c>
      <c r="L3" s="23">
        <v>2254886569</v>
      </c>
      <c r="M3" s="23">
        <v>2642631237</v>
      </c>
      <c r="N3" s="23">
        <v>3553798950</v>
      </c>
    </row>
    <row r="4" spans="1:19" x14ac:dyDescent="0.15">
      <c r="A4" t="s">
        <v>9</v>
      </c>
      <c r="B4" s="23">
        <v>2586396620</v>
      </c>
      <c r="C4" s="23">
        <v>3902115904.5300002</v>
      </c>
      <c r="D4" s="23">
        <v>2979400296.54</v>
      </c>
      <c r="E4" s="23">
        <v>3625538396</v>
      </c>
      <c r="F4" s="23">
        <v>3646952179</v>
      </c>
      <c r="G4" s="23">
        <v>2986469130</v>
      </c>
      <c r="H4" s="23">
        <v>2845948820.0999999</v>
      </c>
      <c r="I4" s="23">
        <v>3329388246.25</v>
      </c>
      <c r="J4" s="23">
        <v>3534741705</v>
      </c>
      <c r="K4" s="23">
        <v>3434616885</v>
      </c>
      <c r="L4" s="23">
        <v>2521363106</v>
      </c>
      <c r="M4" s="23">
        <v>3687638888</v>
      </c>
      <c r="N4" s="23">
        <v>4700321539</v>
      </c>
    </row>
    <row r="5" spans="1:19" x14ac:dyDescent="0.15">
      <c r="A5" t="s">
        <v>4</v>
      </c>
      <c r="B5" s="23">
        <v>174281769</v>
      </c>
      <c r="C5" s="23">
        <v>179608541.19999999</v>
      </c>
      <c r="D5" s="23">
        <v>183135861.56</v>
      </c>
      <c r="E5" s="23">
        <v>138684052.28</v>
      </c>
      <c r="F5" s="23">
        <v>136505486.13999999</v>
      </c>
      <c r="G5" s="23">
        <v>132539972.19</v>
      </c>
      <c r="H5" s="23">
        <v>135215300</v>
      </c>
      <c r="I5" s="23">
        <v>157270993</v>
      </c>
      <c r="J5" s="23">
        <v>136125279.69999999</v>
      </c>
      <c r="K5" s="23">
        <v>226116229</v>
      </c>
      <c r="L5" s="23">
        <v>89285337</v>
      </c>
      <c r="M5" s="23">
        <v>70410401</v>
      </c>
      <c r="N5" s="23">
        <v>64959638</v>
      </c>
    </row>
    <row r="6" spans="1:19" x14ac:dyDescent="0.15">
      <c r="A6" t="s">
        <v>3</v>
      </c>
      <c r="B6" s="23">
        <v>2305388014.5999999</v>
      </c>
      <c r="C6" s="23">
        <v>2550875198.6199999</v>
      </c>
      <c r="D6" s="23">
        <v>2007217350.6300001</v>
      </c>
      <c r="E6" s="23">
        <v>1907165516.77</v>
      </c>
      <c r="F6" s="23">
        <v>2003267161.4400001</v>
      </c>
      <c r="G6" s="23">
        <v>1675936000.0699999</v>
      </c>
      <c r="H6" s="23">
        <v>1397308511.77</v>
      </c>
      <c r="I6" s="23">
        <v>2059907718</v>
      </c>
      <c r="J6" s="23">
        <v>2097723338.3399999</v>
      </c>
      <c r="K6" s="23">
        <v>1697446304</v>
      </c>
      <c r="L6" s="23">
        <v>929282614</v>
      </c>
      <c r="M6" s="23">
        <v>1512172499</v>
      </c>
      <c r="N6" s="23">
        <v>1877747303</v>
      </c>
    </row>
    <row r="7" spans="1:19" x14ac:dyDescent="0.15">
      <c r="A7" t="s">
        <v>2</v>
      </c>
      <c r="B7" s="23">
        <v>251722189.56999999</v>
      </c>
      <c r="C7" s="23">
        <v>220720063.59999999</v>
      </c>
      <c r="D7" s="23">
        <v>269419306</v>
      </c>
      <c r="E7" s="23">
        <v>381143069</v>
      </c>
      <c r="F7" s="23">
        <v>304319165</v>
      </c>
      <c r="G7" s="23">
        <v>308356848</v>
      </c>
      <c r="H7" s="23">
        <v>216337288</v>
      </c>
      <c r="I7" s="23">
        <v>199695128</v>
      </c>
      <c r="J7" s="23">
        <v>181320596</v>
      </c>
      <c r="K7" s="23">
        <v>159194720</v>
      </c>
      <c r="L7" s="23">
        <v>117876142</v>
      </c>
      <c r="M7" s="23">
        <v>0</v>
      </c>
      <c r="N7" s="23">
        <v>0</v>
      </c>
    </row>
    <row r="8" spans="1:19" x14ac:dyDescent="0.15">
      <c r="A8" t="s">
        <v>11</v>
      </c>
      <c r="B8" s="23">
        <v>1194279170</v>
      </c>
      <c r="C8" s="23">
        <v>1388679076.51</v>
      </c>
      <c r="D8" s="23">
        <v>1027131959.9400001</v>
      </c>
      <c r="E8" s="23">
        <v>1185170617.1500001</v>
      </c>
      <c r="F8" s="23">
        <v>2196919273.9499998</v>
      </c>
      <c r="G8" s="23">
        <v>1908427446.22</v>
      </c>
      <c r="H8" s="23">
        <v>1248912617.71</v>
      </c>
      <c r="I8" s="23">
        <v>1303927050.5799999</v>
      </c>
      <c r="J8" s="23">
        <v>1228346437.54</v>
      </c>
      <c r="K8" s="23">
        <v>873000997</v>
      </c>
      <c r="L8" s="23">
        <v>958497881</v>
      </c>
      <c r="M8" s="23">
        <v>1359667615</v>
      </c>
      <c r="N8" s="23">
        <v>1538930037</v>
      </c>
    </row>
    <row r="9" spans="1:19" x14ac:dyDescent="0.15">
      <c r="A9" t="s">
        <v>1</v>
      </c>
      <c r="B9" s="23">
        <v>976318204.86000001</v>
      </c>
      <c r="C9" s="23">
        <v>1162625477.6400001</v>
      </c>
      <c r="D9" s="23">
        <v>1110222942.1300001</v>
      </c>
      <c r="E9" s="23">
        <v>1163864176.8099999</v>
      </c>
      <c r="F9" s="23">
        <v>1317456071.6500001</v>
      </c>
      <c r="G9" s="23">
        <v>1182128882.0699999</v>
      </c>
      <c r="H9" s="23">
        <v>1079411359.3699999</v>
      </c>
      <c r="I9" s="23">
        <v>1104622553.3699999</v>
      </c>
      <c r="J9" s="23">
        <v>1223725185.45</v>
      </c>
      <c r="K9" s="23">
        <v>1266223479</v>
      </c>
      <c r="L9" s="23">
        <v>1017283207</v>
      </c>
      <c r="M9" s="23">
        <v>1625904374</v>
      </c>
      <c r="N9" s="23">
        <v>1965247499</v>
      </c>
    </row>
    <row r="10" spans="1:19" x14ac:dyDescent="0.15">
      <c r="A10" t="s">
        <v>8</v>
      </c>
      <c r="B10" s="23">
        <v>744004429.95000005</v>
      </c>
      <c r="C10" s="23">
        <v>872567637.00999999</v>
      </c>
      <c r="D10" s="23">
        <v>900497643.82000005</v>
      </c>
      <c r="E10" s="23">
        <v>956323435.52999997</v>
      </c>
      <c r="F10" s="23">
        <v>1155536792.3299999</v>
      </c>
      <c r="G10" s="23">
        <v>1052853419.12</v>
      </c>
      <c r="H10" s="23">
        <v>914827141.10000002</v>
      </c>
      <c r="I10" s="23">
        <v>1010716178.9</v>
      </c>
      <c r="J10" s="23">
        <v>1125198528.71</v>
      </c>
      <c r="K10" s="23">
        <v>1009548119</v>
      </c>
      <c r="L10" s="23">
        <v>720378553</v>
      </c>
      <c r="M10" s="23">
        <v>822575384</v>
      </c>
      <c r="N10" s="23">
        <v>1234496934</v>
      </c>
    </row>
    <row r="11" spans="1:19" x14ac:dyDescent="0.15">
      <c r="A11" t="s">
        <v>14</v>
      </c>
      <c r="B11" s="23">
        <f t="shared" ref="B11:N11" si="0">SUM(B16:B20)</f>
        <v>778266725.30999994</v>
      </c>
      <c r="C11" s="23">
        <f t="shared" si="0"/>
        <v>1113341365.6300001</v>
      </c>
      <c r="D11" s="23">
        <f t="shared" si="0"/>
        <v>1294870816.1699998</v>
      </c>
      <c r="E11" s="23">
        <f t="shared" si="0"/>
        <v>1109325834.4300001</v>
      </c>
      <c r="F11" s="23">
        <f t="shared" si="0"/>
        <v>1132091364.79</v>
      </c>
      <c r="G11" s="23">
        <f t="shared" si="0"/>
        <v>754722822.13999999</v>
      </c>
      <c r="H11" s="23">
        <f t="shared" si="0"/>
        <v>851956663.89999998</v>
      </c>
      <c r="I11" s="23">
        <f t="shared" si="0"/>
        <v>846811276.99000001</v>
      </c>
      <c r="J11" s="23">
        <f t="shared" si="0"/>
        <v>955514200.26999998</v>
      </c>
      <c r="K11" s="23">
        <f>SUM(K16:K20)</f>
        <v>787789520</v>
      </c>
      <c r="L11" s="23">
        <f t="shared" si="0"/>
        <v>628282434</v>
      </c>
      <c r="M11" s="23">
        <f t="shared" si="0"/>
        <v>1201404240</v>
      </c>
      <c r="N11" s="23">
        <f t="shared" si="0"/>
        <v>1080369678</v>
      </c>
    </row>
    <row r="13" spans="1:19" x14ac:dyDescent="0.15">
      <c r="A13" t="s">
        <v>15</v>
      </c>
      <c r="B13" s="23">
        <f>SUM(B3:B11)</f>
        <v>11392947223.290001</v>
      </c>
      <c r="C13" s="23">
        <f t="shared" ref="C13:N13" si="1">SUM(C3:C11)</f>
        <v>14065247064.740002</v>
      </c>
      <c r="D13" s="23">
        <f t="shared" si="1"/>
        <v>12645625166.789999</v>
      </c>
      <c r="E13" s="23">
        <f t="shared" si="1"/>
        <v>13581610647.969999</v>
      </c>
      <c r="F13" s="23">
        <f t="shared" si="1"/>
        <v>15626310414.299999</v>
      </c>
      <c r="G13" s="23">
        <f t="shared" si="1"/>
        <v>14241019859.809999</v>
      </c>
      <c r="H13" s="23">
        <f t="shared" si="1"/>
        <v>12268650251.950001</v>
      </c>
      <c r="I13" s="23">
        <f t="shared" si="1"/>
        <v>14124512315.09</v>
      </c>
      <c r="J13" s="23">
        <f t="shared" si="1"/>
        <v>14465922106.880001</v>
      </c>
      <c r="K13" s="23">
        <f>SUM(K3:K11)</f>
        <v>13570535530</v>
      </c>
      <c r="L13" s="23">
        <f t="shared" si="1"/>
        <v>9237135843</v>
      </c>
      <c r="M13" s="23">
        <f t="shared" si="1"/>
        <v>12922404638</v>
      </c>
      <c r="N13" s="23">
        <f t="shared" si="1"/>
        <v>16015871578</v>
      </c>
      <c r="O13" s="23"/>
      <c r="P13" s="23"/>
      <c r="Q13" s="23"/>
      <c r="R13" s="23"/>
      <c r="S13" s="23"/>
    </row>
    <row r="15" spans="1:19" x14ac:dyDescent="0.15">
      <c r="A15" t="s">
        <v>26</v>
      </c>
    </row>
    <row r="16" spans="1:19" x14ac:dyDescent="0.15">
      <c r="A16" t="s">
        <v>6</v>
      </c>
      <c r="B16" s="23">
        <v>339751797.26999998</v>
      </c>
      <c r="C16" s="23">
        <v>476218677.86000001</v>
      </c>
      <c r="D16" s="23">
        <v>644033522.29999995</v>
      </c>
      <c r="E16" s="23">
        <v>538484829</v>
      </c>
      <c r="F16" s="23">
        <v>238581841</v>
      </c>
      <c r="G16" s="23">
        <v>174544058</v>
      </c>
      <c r="H16" s="23">
        <v>105143674.5</v>
      </c>
      <c r="I16" s="23">
        <v>175379664.09</v>
      </c>
      <c r="J16" s="23">
        <v>209977429.56</v>
      </c>
      <c r="K16" s="23">
        <v>141448511</v>
      </c>
      <c r="L16" s="23">
        <v>152597484</v>
      </c>
      <c r="M16" s="23">
        <v>669966440</v>
      </c>
      <c r="N16" s="23">
        <v>423612395</v>
      </c>
    </row>
    <row r="17" spans="1:14" x14ac:dyDescent="0.15">
      <c r="A17" t="s">
        <v>5</v>
      </c>
      <c r="B17" s="23">
        <v>106062932.98</v>
      </c>
      <c r="C17" s="23">
        <v>124150581.01000001</v>
      </c>
      <c r="D17" s="23">
        <v>163196193.41</v>
      </c>
      <c r="E17" s="23">
        <v>184482656.63</v>
      </c>
      <c r="F17" s="23">
        <v>221713243.46000001</v>
      </c>
      <c r="G17" s="23">
        <v>154253128.68000001</v>
      </c>
      <c r="H17" s="23">
        <v>158872778.13</v>
      </c>
      <c r="I17" s="23">
        <v>122316627.92</v>
      </c>
      <c r="J17" s="23">
        <v>157063757.38999999</v>
      </c>
      <c r="K17" s="23">
        <v>167654347</v>
      </c>
      <c r="L17" s="23">
        <v>119434480</v>
      </c>
      <c r="M17" s="23">
        <v>163994352</v>
      </c>
      <c r="N17" s="23">
        <v>142907210</v>
      </c>
    </row>
    <row r="18" spans="1:14" x14ac:dyDescent="0.15">
      <c r="A18" t="s">
        <v>21</v>
      </c>
      <c r="K18" s="23">
        <v>290104991</v>
      </c>
      <c r="L18" s="23">
        <v>261212515</v>
      </c>
      <c r="M18" s="23">
        <v>256553925</v>
      </c>
      <c r="N18" s="23">
        <v>314358893</v>
      </c>
    </row>
    <row r="19" spans="1:14" x14ac:dyDescent="0.15">
      <c r="A19" t="s">
        <v>31</v>
      </c>
      <c r="K19" s="23">
        <v>89334601</v>
      </c>
      <c r="L19" s="23">
        <v>24495355</v>
      </c>
      <c r="M19" s="23">
        <v>24198874</v>
      </c>
      <c r="N19" s="23">
        <v>110936767</v>
      </c>
    </row>
    <row r="20" spans="1:14" x14ac:dyDescent="0.15">
      <c r="A20" t="s">
        <v>7</v>
      </c>
      <c r="B20" s="23">
        <v>332451995.06</v>
      </c>
      <c r="C20" s="23">
        <v>512972106.75999999</v>
      </c>
      <c r="D20" s="23">
        <v>487641100.45999998</v>
      </c>
      <c r="E20" s="23">
        <v>386358348.80000001</v>
      </c>
      <c r="F20" s="23">
        <v>671796280.33000004</v>
      </c>
      <c r="G20" s="23">
        <v>425925635.45999998</v>
      </c>
      <c r="H20" s="23">
        <v>587940211.26999998</v>
      </c>
      <c r="I20" s="23">
        <v>549114984.98000002</v>
      </c>
      <c r="J20" s="23">
        <v>588473013.32000005</v>
      </c>
      <c r="K20" s="23">
        <v>99247070</v>
      </c>
      <c r="L20" s="23">
        <v>70542600</v>
      </c>
      <c r="M20" s="23">
        <v>86690649</v>
      </c>
      <c r="N20" s="23">
        <v>88554413</v>
      </c>
    </row>
    <row r="24" spans="1:14" x14ac:dyDescent="0.15">
      <c r="A24" t="s">
        <v>12</v>
      </c>
    </row>
    <row r="25" spans="1:14" x14ac:dyDescent="0.15">
      <c r="A25" t="s">
        <v>0</v>
      </c>
      <c r="B25" s="46">
        <v>2010</v>
      </c>
      <c r="C25" s="46">
        <v>2011</v>
      </c>
      <c r="D25" s="46">
        <v>2012</v>
      </c>
      <c r="E25" s="46">
        <v>2013</v>
      </c>
      <c r="F25" s="46">
        <v>2014</v>
      </c>
      <c r="G25" s="46">
        <v>2015</v>
      </c>
      <c r="H25" s="46">
        <v>2016</v>
      </c>
      <c r="I25" s="46">
        <v>2017</v>
      </c>
      <c r="J25" s="46">
        <v>2018</v>
      </c>
      <c r="K25" s="46">
        <v>2019</v>
      </c>
      <c r="L25" s="46">
        <v>2020</v>
      </c>
      <c r="M25" s="46">
        <v>2021</v>
      </c>
      <c r="N25" s="46">
        <v>2022</v>
      </c>
    </row>
    <row r="26" spans="1:14" x14ac:dyDescent="0.15">
      <c r="A26" t="s">
        <v>10</v>
      </c>
      <c r="B26" s="23">
        <v>34856600</v>
      </c>
      <c r="C26" s="23">
        <v>35139800</v>
      </c>
      <c r="D26" s="23">
        <v>34927650</v>
      </c>
      <c r="E26" s="23">
        <v>37884140</v>
      </c>
      <c r="F26" s="23">
        <v>38303500</v>
      </c>
      <c r="G26" s="23">
        <v>41912390</v>
      </c>
      <c r="H26" s="23">
        <v>40322030</v>
      </c>
      <c r="I26" s="23">
        <v>42614780</v>
      </c>
      <c r="J26" s="23">
        <v>43161058.829999998</v>
      </c>
      <c r="K26" s="23">
        <v>45271212</v>
      </c>
      <c r="L26" s="23">
        <v>31186550</v>
      </c>
      <c r="M26" s="23">
        <v>39116970</v>
      </c>
      <c r="N26" s="23">
        <v>41923910</v>
      </c>
    </row>
    <row r="27" spans="1:14" x14ac:dyDescent="0.15">
      <c r="A27" t="s">
        <v>9</v>
      </c>
      <c r="B27" s="23">
        <v>22018000</v>
      </c>
      <c r="C27" s="23">
        <v>22904553.989999998</v>
      </c>
      <c r="D27" s="23">
        <v>20554928.449999999</v>
      </c>
      <c r="E27" s="23">
        <v>23187580</v>
      </c>
      <c r="F27" s="23">
        <v>24668090.77</v>
      </c>
      <c r="G27" s="23">
        <v>20778642</v>
      </c>
      <c r="H27" s="23">
        <v>20501000</v>
      </c>
      <c r="I27" s="23">
        <v>22961298.25</v>
      </c>
      <c r="J27" s="23">
        <v>24377529</v>
      </c>
      <c r="K27" s="23">
        <v>23687013</v>
      </c>
      <c r="L27" s="23">
        <v>16940705</v>
      </c>
      <c r="M27" s="23">
        <v>22696389</v>
      </c>
      <c r="N27" s="23">
        <v>22594704</v>
      </c>
    </row>
    <row r="28" spans="1:14" x14ac:dyDescent="0.15">
      <c r="A28" t="s">
        <v>4</v>
      </c>
      <c r="B28" s="23">
        <v>20166220.140000001</v>
      </c>
      <c r="C28" s="23">
        <v>19249057.460000001</v>
      </c>
      <c r="D28" s="23">
        <v>21524266.190000001</v>
      </c>
      <c r="E28" s="23">
        <v>15681984.890000001</v>
      </c>
      <c r="F28" s="23">
        <v>15652014.630000001</v>
      </c>
      <c r="G28" s="23">
        <v>16016331.67</v>
      </c>
      <c r="H28" s="23">
        <v>15559447.189999999</v>
      </c>
      <c r="I28" s="23">
        <v>18902763.559999999</v>
      </c>
      <c r="J28" s="23">
        <v>16390520.26</v>
      </c>
      <c r="K28" s="23">
        <v>14158422</v>
      </c>
      <c r="L28" s="23">
        <v>12743355</v>
      </c>
      <c r="M28" s="23">
        <v>12973335</v>
      </c>
      <c r="N28" s="23">
        <v>9908997</v>
      </c>
    </row>
    <row r="29" spans="1:14" x14ac:dyDescent="0.15">
      <c r="A29" t="s">
        <v>3</v>
      </c>
      <c r="B29" s="23">
        <v>11804095</v>
      </c>
      <c r="C29" s="23">
        <v>10795259</v>
      </c>
      <c r="D29" s="23">
        <v>10450618</v>
      </c>
      <c r="E29" s="23">
        <v>10599659</v>
      </c>
      <c r="F29" s="23">
        <v>12011619</v>
      </c>
      <c r="G29" s="23">
        <v>11677472</v>
      </c>
      <c r="H29" s="23">
        <v>13036449</v>
      </c>
      <c r="I29" s="23">
        <v>23233988.170000002</v>
      </c>
      <c r="J29" s="23">
        <v>23194168.77</v>
      </c>
      <c r="K29" s="23">
        <v>18638302</v>
      </c>
      <c r="L29" s="23">
        <v>13103545</v>
      </c>
      <c r="M29" s="23">
        <v>17615489</v>
      </c>
      <c r="N29" s="23">
        <v>16249217</v>
      </c>
    </row>
    <row r="30" spans="1:14" x14ac:dyDescent="0.15">
      <c r="A30" t="s">
        <v>2</v>
      </c>
      <c r="B30" s="23">
        <v>9976154.5</v>
      </c>
      <c r="C30" s="23">
        <v>7829805.25</v>
      </c>
      <c r="D30" s="23">
        <v>9180923</v>
      </c>
      <c r="E30" s="23">
        <v>11728657.41</v>
      </c>
      <c r="F30" s="23">
        <v>9288231.8900000006</v>
      </c>
      <c r="G30" s="23">
        <v>13563935.310000001</v>
      </c>
      <c r="H30" s="23">
        <v>13957722</v>
      </c>
      <c r="I30" s="23">
        <v>17134730</v>
      </c>
      <c r="J30" s="23">
        <v>14068878</v>
      </c>
      <c r="K30" s="23">
        <v>12998986</v>
      </c>
      <c r="L30" s="23">
        <v>10945135</v>
      </c>
      <c r="M30" s="23">
        <v>0</v>
      </c>
      <c r="N30" s="23">
        <v>0</v>
      </c>
    </row>
    <row r="31" spans="1:14" x14ac:dyDescent="0.15">
      <c r="A31" t="s">
        <v>11</v>
      </c>
      <c r="B31" s="23">
        <v>8862912</v>
      </c>
      <c r="C31" s="23">
        <v>7044603</v>
      </c>
      <c r="D31" s="23">
        <v>7077431</v>
      </c>
      <c r="E31" s="23">
        <v>8143256</v>
      </c>
      <c r="F31" s="23">
        <v>8058817</v>
      </c>
      <c r="G31" s="23">
        <v>8232734</v>
      </c>
      <c r="H31" s="23">
        <v>8311674</v>
      </c>
      <c r="I31" s="23">
        <v>9682965</v>
      </c>
      <c r="J31" s="23">
        <v>9908165</v>
      </c>
      <c r="K31" s="23">
        <v>7180952</v>
      </c>
      <c r="L31" s="23">
        <v>8478398</v>
      </c>
      <c r="M31" s="23">
        <v>9717641</v>
      </c>
      <c r="N31" s="23">
        <v>9660233</v>
      </c>
    </row>
    <row r="32" spans="1:14" x14ac:dyDescent="0.15">
      <c r="A32" t="s">
        <v>1</v>
      </c>
      <c r="B32" s="23">
        <v>8362139.0599999996</v>
      </c>
      <c r="C32" s="23">
        <v>8328518.96</v>
      </c>
      <c r="D32" s="23">
        <v>8330995.6799999997</v>
      </c>
      <c r="E32" s="23">
        <v>8601695.7100000009</v>
      </c>
      <c r="F32" s="23">
        <v>8791340.0099999998</v>
      </c>
      <c r="G32" s="23">
        <v>9016342.6699999999</v>
      </c>
      <c r="H32" s="23">
        <v>9021467.0700000003</v>
      </c>
      <c r="I32" s="23">
        <v>9438802.0600000005</v>
      </c>
      <c r="J32" s="23">
        <v>8408687.8699999992</v>
      </c>
      <c r="K32" s="23">
        <v>9121515</v>
      </c>
      <c r="L32" s="23">
        <v>7909155</v>
      </c>
      <c r="M32" s="23">
        <v>8723068</v>
      </c>
      <c r="N32" s="23">
        <v>8763309</v>
      </c>
    </row>
    <row r="33" spans="1:14" x14ac:dyDescent="0.15">
      <c r="A33" t="s">
        <v>8</v>
      </c>
      <c r="B33" s="23">
        <v>1692579.3</v>
      </c>
      <c r="C33" s="23">
        <v>1255815.96</v>
      </c>
      <c r="D33" s="23">
        <v>1628779.8</v>
      </c>
      <c r="E33" s="23">
        <v>1689048.46</v>
      </c>
      <c r="F33" s="23">
        <v>1917689.7</v>
      </c>
      <c r="G33" s="23">
        <v>1936984.1</v>
      </c>
      <c r="H33" s="23">
        <v>1717658.2</v>
      </c>
      <c r="I33" s="23">
        <v>1948412.28</v>
      </c>
      <c r="J33" s="23">
        <v>2397285.86</v>
      </c>
      <c r="K33" s="23">
        <v>2018098</v>
      </c>
      <c r="L33" s="23">
        <v>1549732</v>
      </c>
      <c r="M33" s="23">
        <v>1762905</v>
      </c>
      <c r="N33" s="23">
        <v>2054227</v>
      </c>
    </row>
    <row r="34" spans="1:14" x14ac:dyDescent="0.15">
      <c r="A34" t="s">
        <v>14</v>
      </c>
      <c r="B34" s="23">
        <f t="shared" ref="B34:J34" si="2">SUM(B39:B43)</f>
        <v>10578761.6</v>
      </c>
      <c r="C34" s="23">
        <f t="shared" si="2"/>
        <v>10281398.930000002</v>
      </c>
      <c r="D34" s="23">
        <f t="shared" si="2"/>
        <v>14290192.5</v>
      </c>
      <c r="E34" s="23">
        <f t="shared" si="2"/>
        <v>12324889.109999999</v>
      </c>
      <c r="F34" s="23">
        <f t="shared" si="2"/>
        <v>6729203.0800000001</v>
      </c>
      <c r="G34" s="23">
        <f t="shared" si="2"/>
        <v>5159921.67</v>
      </c>
      <c r="H34" s="23">
        <f t="shared" si="2"/>
        <v>3953131.59</v>
      </c>
      <c r="I34" s="23">
        <f t="shared" si="2"/>
        <v>5018622.93</v>
      </c>
      <c r="J34" s="23">
        <f t="shared" si="2"/>
        <v>6528480.5199999996</v>
      </c>
      <c r="K34" s="23">
        <f t="shared" ref="K34:N34" si="3">SUM(K39:K43)</f>
        <v>5064870</v>
      </c>
      <c r="L34" s="23">
        <f>SUM(L39:L43)</f>
        <v>4400919</v>
      </c>
      <c r="M34" s="23">
        <f t="shared" si="3"/>
        <v>6136097</v>
      </c>
      <c r="N34" s="23">
        <f t="shared" si="3"/>
        <v>6888601</v>
      </c>
    </row>
    <row r="36" spans="1:14" x14ac:dyDescent="0.15">
      <c r="A36" t="s">
        <v>15</v>
      </c>
      <c r="B36" s="23">
        <f>SUM(B26:B34)</f>
        <v>128317461.59999999</v>
      </c>
      <c r="C36" s="23">
        <f t="shared" ref="C36:N36" si="4">SUM(C26:C34)</f>
        <v>122828812.54999998</v>
      </c>
      <c r="D36" s="23">
        <f t="shared" si="4"/>
        <v>127965784.61999999</v>
      </c>
      <c r="E36" s="23">
        <f t="shared" si="4"/>
        <v>129840910.57999998</v>
      </c>
      <c r="F36" s="23">
        <f t="shared" si="4"/>
        <v>125420506.08</v>
      </c>
      <c r="G36" s="23">
        <f t="shared" si="4"/>
        <v>128294753.42</v>
      </c>
      <c r="H36" s="23">
        <f t="shared" si="4"/>
        <v>126380579.05</v>
      </c>
      <c r="I36" s="23">
        <f t="shared" si="4"/>
        <v>150936362.25000003</v>
      </c>
      <c r="J36" s="23">
        <f t="shared" si="4"/>
        <v>148434774.11000001</v>
      </c>
      <c r="K36" s="23">
        <f>SUM(K26:K34)</f>
        <v>138139370</v>
      </c>
      <c r="L36" s="23">
        <f>SUM(L26:L34)</f>
        <v>107257494</v>
      </c>
      <c r="M36" s="23">
        <f t="shared" si="4"/>
        <v>118741894</v>
      </c>
      <c r="N36" s="23">
        <f t="shared" si="4"/>
        <v>118043198</v>
      </c>
    </row>
    <row r="38" spans="1:14" x14ac:dyDescent="0.15">
      <c r="A38" t="s">
        <v>26</v>
      </c>
    </row>
    <row r="39" spans="1:14" x14ac:dyDescent="0.15">
      <c r="A39" t="s">
        <v>6</v>
      </c>
      <c r="B39" s="23">
        <v>8435224.0199999996</v>
      </c>
      <c r="C39" s="23">
        <v>8502648.0700000003</v>
      </c>
      <c r="D39" s="23">
        <v>12060162.699999999</v>
      </c>
      <c r="E39" s="23">
        <v>10411817.65</v>
      </c>
      <c r="F39" s="23">
        <v>4771636.82</v>
      </c>
      <c r="G39" s="23">
        <v>3490881.16</v>
      </c>
      <c r="H39" s="23">
        <v>2102873.4900000002</v>
      </c>
      <c r="I39" s="23">
        <v>2507604.31</v>
      </c>
      <c r="J39" s="23">
        <v>3255078.85</v>
      </c>
      <c r="K39" s="23">
        <v>2108261</v>
      </c>
      <c r="L39" s="23">
        <v>2670457</v>
      </c>
      <c r="M39" s="23">
        <v>4225181</v>
      </c>
      <c r="N39" s="23">
        <v>4461450</v>
      </c>
    </row>
    <row r="40" spans="1:14" x14ac:dyDescent="0.15">
      <c r="A40" t="s">
        <v>5</v>
      </c>
      <c r="B40" s="23">
        <v>437516.09</v>
      </c>
      <c r="C40" s="23">
        <v>357160.97</v>
      </c>
      <c r="D40" s="23">
        <v>541165.66</v>
      </c>
      <c r="E40" s="23">
        <v>608955.35</v>
      </c>
      <c r="F40" s="23">
        <v>620181.11</v>
      </c>
      <c r="G40" s="23">
        <v>500000.13</v>
      </c>
      <c r="H40" s="23">
        <v>549086.26</v>
      </c>
      <c r="I40" s="23">
        <v>289141.18</v>
      </c>
      <c r="J40" s="23">
        <v>741586.38</v>
      </c>
      <c r="K40" s="23">
        <v>811604</v>
      </c>
      <c r="L40" s="23">
        <v>641469</v>
      </c>
      <c r="M40" s="23">
        <v>839224</v>
      </c>
      <c r="N40" s="23">
        <v>688970</v>
      </c>
    </row>
    <row r="41" spans="1:14" x14ac:dyDescent="0.15">
      <c r="A41" t="s">
        <v>21</v>
      </c>
      <c r="K41" s="23">
        <v>1113525</v>
      </c>
      <c r="L41" s="23">
        <v>481242</v>
      </c>
      <c r="M41" s="23">
        <v>339451</v>
      </c>
      <c r="N41" s="23">
        <v>727736</v>
      </c>
    </row>
    <row r="42" spans="1:14" x14ac:dyDescent="0.15">
      <c r="A42" t="s">
        <v>32</v>
      </c>
      <c r="K42" s="23">
        <v>416749</v>
      </c>
      <c r="L42" s="23">
        <v>147299</v>
      </c>
      <c r="M42" s="23">
        <v>47197</v>
      </c>
      <c r="N42" s="23">
        <v>375533</v>
      </c>
    </row>
    <row r="43" spans="1:14" x14ac:dyDescent="0.15">
      <c r="A43" t="s">
        <v>7</v>
      </c>
      <c r="B43" s="23">
        <v>1706021.49</v>
      </c>
      <c r="C43" s="23">
        <v>1421589.89</v>
      </c>
      <c r="D43" s="23">
        <v>1688864.14</v>
      </c>
      <c r="E43" s="23">
        <v>1304116.1100000001</v>
      </c>
      <c r="F43" s="23">
        <v>1337385.1499999999</v>
      </c>
      <c r="G43" s="23">
        <v>1169040.3799999999</v>
      </c>
      <c r="H43" s="23">
        <v>1301171.8400000001</v>
      </c>
      <c r="I43" s="23">
        <v>2221877.44</v>
      </c>
      <c r="J43" s="23">
        <v>2531815.29</v>
      </c>
      <c r="K43" s="23">
        <v>614731</v>
      </c>
      <c r="L43" s="23">
        <v>460452</v>
      </c>
      <c r="M43" s="23">
        <v>685044</v>
      </c>
      <c r="N43" s="23">
        <v>634912</v>
      </c>
    </row>
  </sheetData>
  <sortState xmlns:xlrd2="http://schemas.microsoft.com/office/spreadsheetml/2017/richdata2" ref="A26:L40">
    <sortCondition descending="1" ref="L26:L40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産出量cts</vt:lpstr>
      <vt:lpstr>産出量usd</vt:lpstr>
      <vt:lpstr>輸出入</vt:lpstr>
      <vt:lpstr>graph</vt:lpstr>
      <vt:lpstr>data</vt:lpstr>
      <vt:lpstr>graph!Print_Area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G1010</dc:creator>
  <cp:lastModifiedBy>yoshidia01</cp:lastModifiedBy>
  <cp:lastPrinted>2021-09-29T01:00:38Z</cp:lastPrinted>
  <dcterms:created xsi:type="dcterms:W3CDTF">2021-09-22T02:41:44Z</dcterms:created>
  <dcterms:modified xsi:type="dcterms:W3CDTF">2023-11-09T04:08:36Z</dcterms:modified>
</cp:coreProperties>
</file>